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ka i Darek\Desktop\"/>
    </mc:Choice>
  </mc:AlternateContent>
  <xr:revisionPtr revIDLastSave="0" documentId="13_ncr:1_{E1130093-77F7-49AF-9925-01B4A1E97FED}" xr6:coauthVersionLast="43" xr6:coauthVersionMax="43" xr10:uidLastSave="{00000000-0000-0000-0000-000000000000}"/>
  <bookViews>
    <workbookView xWindow="-120" yWindow="-120" windowWidth="29040" windowHeight="15840" firstSheet="1" activeTab="3" xr2:uid="{A40DCECD-C501-42A9-B26E-DF36C0065744}"/>
  </bookViews>
  <sheets>
    <sheet name="STAN KASY część 1 gotowa" sheetId="2" state="hidden" r:id="rId1"/>
    <sheet name="STAN KASY część 2 gotowy" sheetId="1" r:id="rId2"/>
    <sheet name="o - gotowy" sheetId="4" r:id="rId3"/>
    <sheet name="STAN KASY część 2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6" l="1"/>
  <c r="E10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H19" i="1"/>
  <c r="H15" i="1"/>
  <c r="G10" i="1"/>
  <c r="G11" i="1"/>
  <c r="G12" i="1"/>
  <c r="G13" i="1"/>
  <c r="G14" i="1"/>
  <c r="G15" i="1"/>
  <c r="G17" i="1"/>
  <c r="G18" i="1"/>
  <c r="G19" i="1"/>
  <c r="G20" i="1"/>
  <c r="G8" i="1"/>
  <c r="D2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9" i="1"/>
  <c r="E9" i="1"/>
  <c r="C9" i="1"/>
  <c r="C8" i="1"/>
  <c r="H10" i="4"/>
  <c r="H13" i="4"/>
  <c r="H14" i="4"/>
  <c r="H12" i="4"/>
  <c r="D10" i="4"/>
  <c r="E10" i="4" s="1"/>
  <c r="E10" i="1" s="1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H19" i="6" l="1"/>
  <c r="E25" i="6"/>
  <c r="H15" i="4"/>
  <c r="H19" i="4" s="1"/>
  <c r="E25" i="4"/>
  <c r="E24" i="2"/>
  <c r="E23" i="2"/>
  <c r="E22" i="2"/>
  <c r="E21" i="2"/>
  <c r="E20" i="2"/>
  <c r="E19" i="2"/>
  <c r="E18" i="2"/>
  <c r="E17" i="2"/>
  <c r="E16" i="2"/>
  <c r="H15" i="2"/>
  <c r="H19" i="2" s="1"/>
  <c r="E15" i="2"/>
  <c r="E14" i="2"/>
  <c r="E13" i="2"/>
  <c r="E11" i="2"/>
  <c r="E10" i="2"/>
  <c r="H18" i="6" l="1"/>
  <c r="H18" i="4"/>
  <c r="H18" i="1" s="1"/>
  <c r="E25" i="1"/>
  <c r="H20" i="4"/>
  <c r="H20" i="1" s="1"/>
  <c r="E12" i="2"/>
  <c r="E25" i="2" s="1"/>
  <c r="H18" i="2" s="1"/>
  <c r="H20" i="2" s="1"/>
  <c r="H20" i="6" l="1"/>
</calcChain>
</file>

<file path=xl/sharedStrings.xml><?xml version="1.0" encoding="utf-8"?>
<sst xmlns="http://schemas.openxmlformats.org/spreadsheetml/2006/main" count="76" uniqueCount="23">
  <si>
    <t>Dariusz Popadeńczuk</t>
  </si>
  <si>
    <t>email:</t>
  </si>
  <si>
    <t>info@lubieExcela.pl</t>
  </si>
  <si>
    <t>tel.</t>
  </si>
  <si>
    <t>Szkolenia, kursy, porady, pomoc w Excelu</t>
  </si>
  <si>
    <t>STAN KASY</t>
  </si>
  <si>
    <t>Nominał</t>
  </si>
  <si>
    <t>Ilość</t>
  </si>
  <si>
    <t>suma</t>
  </si>
  <si>
    <t>Wartość</t>
  </si>
  <si>
    <t>Kalkulator gotówki – Stan Kasy</t>
  </si>
  <si>
    <t>Osoba sprawdzająca</t>
  </si>
  <si>
    <t>Wartośc utargu</t>
  </si>
  <si>
    <t>Płatności</t>
  </si>
  <si>
    <t>Kartami</t>
  </si>
  <si>
    <t>Bonami</t>
  </si>
  <si>
    <t>Raty</t>
  </si>
  <si>
    <t>Gotówka</t>
  </si>
  <si>
    <t>Sprawdzenie kasy</t>
  </si>
  <si>
    <t>Stan w kasie</t>
  </si>
  <si>
    <t>Stan wg raportu</t>
  </si>
  <si>
    <t>Różnica</t>
  </si>
  <si>
    <t>Darek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</si>
</sst>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1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/>
    <xf numFmtId="0" fontId="0" fillId="0" borderId="0" xfId="0" applyFont="1" applyBorder="1"/>
    <xf numFmtId="0" fontId="0" fillId="0" borderId="2" xfId="0" applyFont="1" applyBorder="1"/>
    <xf numFmtId="2" fontId="0" fillId="0" borderId="2" xfId="0" applyNumberFormat="1" applyFont="1" applyBorder="1"/>
    <xf numFmtId="1" fontId="0" fillId="0" borderId="2" xfId="0" applyNumberFormat="1" applyFont="1" applyBorder="1"/>
    <xf numFmtId="0" fontId="3" fillId="4" borderId="2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/>
    <xf numFmtId="2" fontId="0" fillId="0" borderId="2" xfId="0" applyNumberFormat="1" applyFont="1" applyFill="1" applyBorder="1" applyAlignment="1"/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2" fontId="0" fillId="6" borderId="2" xfId="0" applyNumberFormat="1" applyFont="1" applyFill="1" applyBorder="1" applyAlignment="1"/>
    <xf numFmtId="0" fontId="0" fillId="6" borderId="2" xfId="0" applyFont="1" applyFill="1" applyBorder="1" applyAlignment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/>
    <xf numFmtId="0" fontId="3" fillId="6" borderId="2" xfId="0" applyFont="1" applyFill="1" applyBorder="1" applyAlignment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341180</xdr:colOff>
      <xdr:row>3</xdr:row>
      <xdr:rowOff>95249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D10403E-9943-4E0D-A705-EAA9D7B7C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341180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341180</xdr:colOff>
      <xdr:row>3</xdr:row>
      <xdr:rowOff>95249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83D027A-60CA-4DC0-A910-A34722322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341180</xdr:colOff>
      <xdr:row>3</xdr:row>
      <xdr:rowOff>95249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595D059-920D-4DD3-A536-3882B9589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lubieExcela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lubieExcela.p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69494-D999-4F82-9F15-1B502AC6C6BF}">
  <dimension ref="C1:J25"/>
  <sheetViews>
    <sheetView showGridLines="0" workbookViewId="0">
      <pane ySplit="5" topLeftCell="A6" activePane="bottomLeft" state="frozen"/>
      <selection pane="bottomLeft" activeCell="H8" sqref="H8"/>
    </sheetView>
  </sheetViews>
  <sheetFormatPr defaultRowHeight="15" x14ac:dyDescent="0.25"/>
  <cols>
    <col min="5" max="5" width="10.28515625" customWidth="1"/>
    <col min="7" max="7" width="19.140625" bestFit="1" customWidth="1"/>
    <col min="8" max="8" width="12.7109375" customWidth="1"/>
    <col min="10" max="10" width="10.85546875" bestFit="1" customWidth="1"/>
  </cols>
  <sheetData>
    <row r="1" spans="3:10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3:10" ht="18.75" x14ac:dyDescent="0.3">
      <c r="D3" t="s">
        <v>4</v>
      </c>
      <c r="I3" s="8" t="s">
        <v>10</v>
      </c>
    </row>
    <row r="5" spans="3:10" s="4" customFormat="1" x14ac:dyDescent="0.25"/>
    <row r="8" spans="3:10" x14ac:dyDescent="0.25">
      <c r="C8" s="15" t="s">
        <v>5</v>
      </c>
      <c r="D8" s="16"/>
      <c r="E8" s="17"/>
      <c r="G8" s="7" t="s">
        <v>11</v>
      </c>
      <c r="H8" s="20" t="s">
        <v>22</v>
      </c>
    </row>
    <row r="9" spans="3:10" x14ac:dyDescent="0.25">
      <c r="C9" s="13" t="s">
        <v>6</v>
      </c>
      <c r="D9" s="13" t="s">
        <v>7</v>
      </c>
      <c r="E9" s="13" t="s">
        <v>9</v>
      </c>
      <c r="G9" s="9"/>
      <c r="H9" s="9"/>
    </row>
    <row r="10" spans="3:10" x14ac:dyDescent="0.25">
      <c r="C10" s="5">
        <v>0.01</v>
      </c>
      <c r="D10" s="5"/>
      <c r="E10" s="5">
        <f>C10*D10</f>
        <v>0</v>
      </c>
      <c r="G10" s="7" t="s">
        <v>12</v>
      </c>
      <c r="H10" s="11">
        <v>3500.24</v>
      </c>
    </row>
    <row r="11" spans="3:10" x14ac:dyDescent="0.25">
      <c r="C11" s="5">
        <v>0.02</v>
      </c>
      <c r="D11" s="5">
        <v>2</v>
      </c>
      <c r="E11" s="5">
        <f t="shared" ref="E11:E24" si="0">C11*D11</f>
        <v>0.04</v>
      </c>
      <c r="G11" s="18" t="s">
        <v>13</v>
      </c>
      <c r="H11" s="19"/>
    </row>
    <row r="12" spans="3:10" x14ac:dyDescent="0.25">
      <c r="C12" s="5">
        <v>0.05</v>
      </c>
      <c r="D12" s="5">
        <v>0</v>
      </c>
      <c r="E12" s="5">
        <f t="shared" si="0"/>
        <v>0</v>
      </c>
      <c r="G12" s="10" t="s">
        <v>14</v>
      </c>
      <c r="H12" s="10">
        <v>1200</v>
      </c>
    </row>
    <row r="13" spans="3:10" x14ac:dyDescent="0.25">
      <c r="C13" s="5">
        <v>0.1</v>
      </c>
      <c r="D13" s="5">
        <v>32</v>
      </c>
      <c r="E13" s="5">
        <f t="shared" si="0"/>
        <v>3.2</v>
      </c>
      <c r="G13" s="10" t="s">
        <v>15</v>
      </c>
      <c r="H13" s="10">
        <v>250</v>
      </c>
    </row>
    <row r="14" spans="3:10" x14ac:dyDescent="0.25">
      <c r="C14" s="5">
        <v>0.2</v>
      </c>
      <c r="D14" s="5">
        <v>15</v>
      </c>
      <c r="E14" s="5">
        <f t="shared" si="0"/>
        <v>3</v>
      </c>
      <c r="G14" s="10" t="s">
        <v>16</v>
      </c>
      <c r="H14" s="10">
        <v>500</v>
      </c>
    </row>
    <row r="15" spans="3:10" x14ac:dyDescent="0.25">
      <c r="C15" s="5">
        <v>0.5</v>
      </c>
      <c r="D15" s="5"/>
      <c r="E15" s="5">
        <f t="shared" si="0"/>
        <v>0</v>
      </c>
      <c r="G15" s="10" t="s">
        <v>17</v>
      </c>
      <c r="H15" s="12">
        <f>H10-SUM(H12:H14)</f>
        <v>1550.2399999999998</v>
      </c>
    </row>
    <row r="16" spans="3:10" x14ac:dyDescent="0.25">
      <c r="C16" s="5">
        <v>1</v>
      </c>
      <c r="D16" s="5"/>
      <c r="E16" s="5">
        <f t="shared" si="0"/>
        <v>0</v>
      </c>
      <c r="G16" s="9"/>
      <c r="H16" s="9"/>
    </row>
    <row r="17" spans="3:8" x14ac:dyDescent="0.25">
      <c r="C17" s="5">
        <v>2</v>
      </c>
      <c r="D17" s="5">
        <v>2</v>
      </c>
      <c r="E17" s="5">
        <f t="shared" si="0"/>
        <v>4</v>
      </c>
      <c r="G17" s="18" t="s">
        <v>18</v>
      </c>
      <c r="H17" s="19"/>
    </row>
    <row r="18" spans="3:8" x14ac:dyDescent="0.25">
      <c r="C18" s="5">
        <v>5</v>
      </c>
      <c r="D18" s="5">
        <v>8</v>
      </c>
      <c r="E18" s="5">
        <f t="shared" si="0"/>
        <v>40</v>
      </c>
      <c r="G18" s="7" t="s">
        <v>19</v>
      </c>
      <c r="H18" s="5">
        <f>E25</f>
        <v>1550.24</v>
      </c>
    </row>
    <row r="19" spans="3:8" x14ac:dyDescent="0.25">
      <c r="C19" s="5">
        <v>10</v>
      </c>
      <c r="D19" s="5">
        <v>3</v>
      </c>
      <c r="E19" s="5">
        <f t="shared" si="0"/>
        <v>30</v>
      </c>
      <c r="G19" s="7" t="s">
        <v>20</v>
      </c>
      <c r="H19" s="5">
        <f>H15</f>
        <v>1550.2399999999998</v>
      </c>
    </row>
    <row r="20" spans="3:8" x14ac:dyDescent="0.25">
      <c r="C20" s="5">
        <v>20</v>
      </c>
      <c r="D20" s="5">
        <v>6</v>
      </c>
      <c r="E20" s="5">
        <f t="shared" si="0"/>
        <v>120</v>
      </c>
      <c r="G20" s="7" t="s">
        <v>21</v>
      </c>
      <c r="H20" s="5">
        <f>H18-H19</f>
        <v>0</v>
      </c>
    </row>
    <row r="21" spans="3:8" x14ac:dyDescent="0.25">
      <c r="C21" s="5">
        <v>50</v>
      </c>
      <c r="D21" s="5">
        <v>5</v>
      </c>
      <c r="E21" s="5">
        <f t="shared" si="0"/>
        <v>250</v>
      </c>
    </row>
    <row r="22" spans="3:8" x14ac:dyDescent="0.25">
      <c r="C22" s="5">
        <v>100</v>
      </c>
      <c r="D22" s="5">
        <v>7</v>
      </c>
      <c r="E22" s="5">
        <f t="shared" si="0"/>
        <v>700</v>
      </c>
    </row>
    <row r="23" spans="3:8" x14ac:dyDescent="0.25">
      <c r="C23" s="5">
        <v>200</v>
      </c>
      <c r="D23" s="5">
        <v>2</v>
      </c>
      <c r="E23" s="5">
        <f t="shared" si="0"/>
        <v>400</v>
      </c>
    </row>
    <row r="24" spans="3:8" x14ac:dyDescent="0.25">
      <c r="C24" s="5">
        <v>500</v>
      </c>
      <c r="D24" s="5"/>
      <c r="E24" s="5">
        <f t="shared" si="0"/>
        <v>0</v>
      </c>
    </row>
    <row r="25" spans="3:8" x14ac:dyDescent="0.25">
      <c r="D25" s="6" t="s">
        <v>8</v>
      </c>
      <c r="E25" s="7">
        <f>SUM(E10:E24)</f>
        <v>1550.24</v>
      </c>
    </row>
  </sheetData>
  <mergeCells count="3">
    <mergeCell ref="C8:E8"/>
    <mergeCell ref="G11:H11"/>
    <mergeCell ref="G17:H17"/>
  </mergeCells>
  <hyperlinks>
    <hyperlink ref="G1" r:id="rId1" xr:uid="{3BC8092F-9450-4EC2-8226-66597471933D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dimension ref="C1:J25"/>
  <sheetViews>
    <sheetView showGridLines="0" zoomScaleNormal="100" workbookViewId="0">
      <pane ySplit="5" topLeftCell="A6" activePane="bottomLeft" state="frozen"/>
      <selection activeCell="H13" sqref="H13"/>
      <selection pane="bottomLeft" activeCell="D10" sqref="D10"/>
    </sheetView>
  </sheetViews>
  <sheetFormatPr defaultRowHeight="15" x14ac:dyDescent="0.25"/>
  <cols>
    <col min="5" max="5" width="10.28515625" customWidth="1"/>
    <col min="7" max="7" width="19.140625" bestFit="1" customWidth="1"/>
    <col min="8" max="8" width="12.7109375" customWidth="1"/>
    <col min="10" max="10" width="10.85546875" bestFit="1" customWidth="1"/>
  </cols>
  <sheetData>
    <row r="1" spans="3:10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3:10" ht="18.75" x14ac:dyDescent="0.3">
      <c r="D3" t="s">
        <v>4</v>
      </c>
      <c r="I3" s="8" t="s">
        <v>10</v>
      </c>
    </row>
    <row r="5" spans="3:10" s="4" customFormat="1" x14ac:dyDescent="0.25"/>
    <row r="8" spans="3:10" x14ac:dyDescent="0.25">
      <c r="C8" s="35" t="str">
        <f>'o - gotowy'!C8</f>
        <v>STAN KASY</v>
      </c>
      <c r="D8" s="35"/>
      <c r="E8" s="35"/>
      <c r="F8" s="14"/>
      <c r="G8" s="32" t="str">
        <f>'o - gotowy'!G8</f>
        <v>Osoba sprawdzająca</v>
      </c>
      <c r="H8" s="27" t="s">
        <v>22</v>
      </c>
    </row>
    <row r="9" spans="3:10" x14ac:dyDescent="0.25">
      <c r="C9" s="13" t="str">
        <f>'o - gotowy'!C9</f>
        <v>Nominał</v>
      </c>
      <c r="D9" s="13" t="str">
        <f>'o - gotowy'!D9</f>
        <v>Ilość</v>
      </c>
      <c r="E9" s="13" t="str">
        <f>'o - gotowy'!E9</f>
        <v>Wartość</v>
      </c>
      <c r="F9" s="14"/>
      <c r="G9" s="14"/>
      <c r="H9" s="14"/>
    </row>
    <row r="10" spans="3:10" x14ac:dyDescent="0.25">
      <c r="C10" s="28">
        <v>0.01</v>
      </c>
      <c r="D10" s="21">
        <v>47</v>
      </c>
      <c r="E10" s="29">
        <f>'o - gotowy'!E10</f>
        <v>0.47000000000000003</v>
      </c>
      <c r="F10" s="14"/>
      <c r="G10" s="32" t="str">
        <f>'o - gotowy'!G10</f>
        <v>Wartośc utargu</v>
      </c>
      <c r="H10" s="22">
        <v>4791</v>
      </c>
    </row>
    <row r="11" spans="3:10" x14ac:dyDescent="0.25">
      <c r="C11" s="28">
        <v>0.02</v>
      </c>
      <c r="D11" s="21">
        <v>22</v>
      </c>
      <c r="E11" s="29">
        <f>'o - gotowy'!E11</f>
        <v>0.44</v>
      </c>
      <c r="F11" s="14"/>
      <c r="G11" s="33" t="str">
        <f>'o - gotowy'!G11</f>
        <v>Płatności</v>
      </c>
      <c r="H11" s="34"/>
    </row>
    <row r="12" spans="3:10" x14ac:dyDescent="0.25">
      <c r="C12" s="28">
        <v>0.05</v>
      </c>
      <c r="D12" s="21">
        <v>17</v>
      </c>
      <c r="E12" s="29">
        <f>'o - gotowy'!E12</f>
        <v>0.85000000000000009</v>
      </c>
      <c r="F12" s="14"/>
      <c r="G12" s="29" t="str">
        <f>'o - gotowy'!G12</f>
        <v>Kartami</v>
      </c>
      <c r="H12" s="21">
        <v>1599.63</v>
      </c>
    </row>
    <row r="13" spans="3:10" x14ac:dyDescent="0.25">
      <c r="C13" s="28">
        <v>0.1</v>
      </c>
      <c r="D13" s="21">
        <v>1</v>
      </c>
      <c r="E13" s="29">
        <f>'o - gotowy'!E13</f>
        <v>0.1</v>
      </c>
      <c r="F13" s="14"/>
      <c r="G13" s="29" t="str">
        <f>'o - gotowy'!G13</f>
        <v>Bonami</v>
      </c>
      <c r="H13" s="21">
        <v>250</v>
      </c>
    </row>
    <row r="14" spans="3:10" x14ac:dyDescent="0.25">
      <c r="C14" s="28">
        <v>0.2</v>
      </c>
      <c r="D14" s="21">
        <v>25</v>
      </c>
      <c r="E14" s="29">
        <f>'o - gotowy'!E14</f>
        <v>5</v>
      </c>
      <c r="F14" s="14"/>
      <c r="G14" s="29" t="str">
        <f>'o - gotowy'!G14</f>
        <v>Raty</v>
      </c>
      <c r="H14" s="21">
        <v>1300</v>
      </c>
    </row>
    <row r="15" spans="3:10" x14ac:dyDescent="0.25">
      <c r="C15" s="28">
        <v>0.5</v>
      </c>
      <c r="D15" s="21">
        <v>17</v>
      </c>
      <c r="E15" s="29">
        <f>'o - gotowy'!E15</f>
        <v>8.5</v>
      </c>
      <c r="F15" s="14"/>
      <c r="G15" s="29" t="str">
        <f>'o - gotowy'!G15</f>
        <v>Gotówka</v>
      </c>
      <c r="H15" s="28">
        <f>'o - gotowy'!H15</f>
        <v>1641.37</v>
      </c>
    </row>
    <row r="16" spans="3:10" x14ac:dyDescent="0.25">
      <c r="C16" s="28">
        <v>1</v>
      </c>
      <c r="D16" s="21">
        <v>3</v>
      </c>
      <c r="E16" s="29">
        <f>'o - gotowy'!E16</f>
        <v>3</v>
      </c>
      <c r="F16" s="14"/>
      <c r="G16" s="14"/>
      <c r="H16" s="14"/>
    </row>
    <row r="17" spans="3:8" x14ac:dyDescent="0.25">
      <c r="C17" s="28">
        <v>2</v>
      </c>
      <c r="D17" s="21">
        <v>4</v>
      </c>
      <c r="E17" s="29">
        <f>'o - gotowy'!E17</f>
        <v>8</v>
      </c>
      <c r="F17" s="14"/>
      <c r="G17" s="33" t="str">
        <f>'o - gotowy'!G17</f>
        <v>Sprawdzenie kasy</v>
      </c>
      <c r="H17" s="34"/>
    </row>
    <row r="18" spans="3:8" x14ac:dyDescent="0.25">
      <c r="C18" s="28">
        <v>5</v>
      </c>
      <c r="D18" s="21">
        <v>5</v>
      </c>
      <c r="E18" s="29">
        <f>'o - gotowy'!E18</f>
        <v>25</v>
      </c>
      <c r="F18" s="14"/>
      <c r="G18" s="32" t="str">
        <f>'o - gotowy'!G18</f>
        <v>Stan w kasie</v>
      </c>
      <c r="H18" s="29">
        <f>'o - gotowy'!H18</f>
        <v>1641.3600000000001</v>
      </c>
    </row>
    <row r="19" spans="3:8" x14ac:dyDescent="0.25">
      <c r="C19" s="28">
        <v>10</v>
      </c>
      <c r="D19" s="21">
        <v>12</v>
      </c>
      <c r="E19" s="29">
        <f>'o - gotowy'!E19</f>
        <v>120</v>
      </c>
      <c r="F19" s="14"/>
      <c r="G19" s="32" t="str">
        <f>'o - gotowy'!G19</f>
        <v>Stan wg raportu</v>
      </c>
      <c r="H19" s="28">
        <f>'o - gotowy'!H19</f>
        <v>1641.37</v>
      </c>
    </row>
    <row r="20" spans="3:8" x14ac:dyDescent="0.25">
      <c r="C20" s="28">
        <v>20</v>
      </c>
      <c r="D20" s="21">
        <v>1</v>
      </c>
      <c r="E20" s="29">
        <f>'o - gotowy'!E20</f>
        <v>20</v>
      </c>
      <c r="F20" s="14"/>
      <c r="G20" s="32" t="str">
        <f>'o - gotowy'!G20</f>
        <v>Różnica</v>
      </c>
      <c r="H20" s="28">
        <f>'o - gotowy'!H20</f>
        <v>-9.9999999997635314E-3</v>
      </c>
    </row>
    <row r="21" spans="3:8" x14ac:dyDescent="0.25">
      <c r="C21" s="28">
        <v>50</v>
      </c>
      <c r="D21" s="21">
        <v>5</v>
      </c>
      <c r="E21" s="29">
        <f>'o - gotowy'!E21</f>
        <v>250</v>
      </c>
      <c r="F21" s="14"/>
      <c r="G21" s="14"/>
      <c r="H21" s="14"/>
    </row>
    <row r="22" spans="3:8" x14ac:dyDescent="0.25">
      <c r="C22" s="28">
        <v>100</v>
      </c>
      <c r="D22" s="21">
        <v>3</v>
      </c>
      <c r="E22" s="29">
        <f>'o - gotowy'!E22</f>
        <v>300</v>
      </c>
      <c r="F22" s="14"/>
      <c r="G22" s="14"/>
      <c r="H22" s="14"/>
    </row>
    <row r="23" spans="3:8" x14ac:dyDescent="0.25">
      <c r="C23" s="28">
        <v>200</v>
      </c>
      <c r="D23" s="21">
        <v>2</v>
      </c>
      <c r="E23" s="29">
        <f>'o - gotowy'!E23</f>
        <v>400</v>
      </c>
      <c r="F23" s="14"/>
      <c r="G23" s="14"/>
      <c r="H23" s="14"/>
    </row>
    <row r="24" spans="3:8" x14ac:dyDescent="0.25">
      <c r="C24" s="28">
        <v>500</v>
      </c>
      <c r="D24" s="21">
        <v>1</v>
      </c>
      <c r="E24" s="29">
        <f>'o - gotowy'!E24</f>
        <v>500</v>
      </c>
      <c r="F24" s="14"/>
      <c r="G24" s="14"/>
      <c r="H24" s="14"/>
    </row>
    <row r="25" spans="3:8" x14ac:dyDescent="0.25">
      <c r="C25" s="14"/>
      <c r="D25" s="30" t="str">
        <f>'o - gotowy'!D25</f>
        <v>suma</v>
      </c>
      <c r="E25" s="31">
        <f>'o - gotowy'!E25</f>
        <v>1641.3600000000001</v>
      </c>
      <c r="F25" s="14"/>
      <c r="G25" s="14"/>
      <c r="H25" s="14"/>
    </row>
  </sheetData>
  <mergeCells count="3">
    <mergeCell ref="C8:E8"/>
    <mergeCell ref="G11:H11"/>
    <mergeCell ref="G17:H17"/>
  </mergeCells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46513-83C3-4F90-8081-A101EE022B1F}">
  <dimension ref="C1:J25"/>
  <sheetViews>
    <sheetView zoomScaleNormal="100" workbookViewId="0">
      <pane ySplit="5" topLeftCell="A6" activePane="bottomLeft" state="frozen"/>
      <selection activeCell="H13" sqref="H13"/>
      <selection pane="bottomLeft" activeCell="H13" sqref="H13"/>
    </sheetView>
  </sheetViews>
  <sheetFormatPr defaultRowHeight="15" x14ac:dyDescent="0.25"/>
  <cols>
    <col min="5" max="5" width="10.28515625" customWidth="1"/>
    <col min="7" max="7" width="19.140625" bestFit="1" customWidth="1"/>
    <col min="8" max="8" width="12.7109375" customWidth="1"/>
    <col min="10" max="10" width="10.85546875" bestFit="1" customWidth="1"/>
  </cols>
  <sheetData>
    <row r="1" spans="3:10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3:10" ht="18.75" x14ac:dyDescent="0.3">
      <c r="D3" t="s">
        <v>4</v>
      </c>
      <c r="I3" s="8" t="s">
        <v>10</v>
      </c>
    </row>
    <row r="5" spans="3:10" s="4" customFormat="1" x14ac:dyDescent="0.25"/>
    <row r="8" spans="3:10" x14ac:dyDescent="0.25">
      <c r="C8" s="25" t="s">
        <v>5</v>
      </c>
      <c r="D8" s="25"/>
      <c r="E8" s="25"/>
      <c r="F8" s="14"/>
      <c r="G8" s="23" t="s">
        <v>11</v>
      </c>
      <c r="H8" s="27" t="s">
        <v>22</v>
      </c>
    </row>
    <row r="9" spans="3:10" x14ac:dyDescent="0.25">
      <c r="C9" s="13" t="s">
        <v>6</v>
      </c>
      <c r="D9" s="13" t="s">
        <v>7</v>
      </c>
      <c r="E9" s="13" t="s">
        <v>9</v>
      </c>
      <c r="F9" s="14"/>
      <c r="G9" s="14"/>
      <c r="H9" s="14"/>
    </row>
    <row r="10" spans="3:10" x14ac:dyDescent="0.25">
      <c r="C10" s="22">
        <v>0.01</v>
      </c>
      <c r="D10" s="21">
        <f>'STAN KASY część 2 gotowy'!D10</f>
        <v>47</v>
      </c>
      <c r="E10" s="21">
        <f>C10*D10</f>
        <v>0.47000000000000003</v>
      </c>
      <c r="F10" s="14"/>
      <c r="G10" s="23" t="s">
        <v>12</v>
      </c>
      <c r="H10" s="22">
        <f>'STAN KASY część 2 gotowy'!H10</f>
        <v>4791</v>
      </c>
    </row>
    <row r="11" spans="3:10" x14ac:dyDescent="0.25">
      <c r="C11" s="22">
        <v>0.02</v>
      </c>
      <c r="D11" s="21">
        <v>22</v>
      </c>
      <c r="E11" s="21">
        <f t="shared" ref="E11:E24" si="0">C11*D11</f>
        <v>0.44</v>
      </c>
      <c r="F11" s="14"/>
      <c r="G11" s="24" t="s">
        <v>13</v>
      </c>
      <c r="H11" s="24"/>
    </row>
    <row r="12" spans="3:10" x14ac:dyDescent="0.25">
      <c r="C12" s="22">
        <v>0.05</v>
      </c>
      <c r="D12" s="21">
        <v>17</v>
      </c>
      <c r="E12" s="21">
        <f t="shared" si="0"/>
        <v>0.85000000000000009</v>
      </c>
      <c r="F12" s="14"/>
      <c r="G12" s="21" t="s">
        <v>14</v>
      </c>
      <c r="H12" s="21">
        <f>'STAN KASY część 2 gotowy'!H12</f>
        <v>1599.63</v>
      </c>
    </row>
    <row r="13" spans="3:10" x14ac:dyDescent="0.25">
      <c r="C13" s="22">
        <v>0.1</v>
      </c>
      <c r="D13" s="21">
        <v>1</v>
      </c>
      <c r="E13" s="21">
        <f t="shared" si="0"/>
        <v>0.1</v>
      </c>
      <c r="F13" s="14"/>
      <c r="G13" s="21" t="s">
        <v>15</v>
      </c>
      <c r="H13" s="21">
        <f>'STAN KASY część 2 gotowy'!H13</f>
        <v>250</v>
      </c>
    </row>
    <row r="14" spans="3:10" x14ac:dyDescent="0.25">
      <c r="C14" s="22">
        <v>0.2</v>
      </c>
      <c r="D14" s="21">
        <v>25</v>
      </c>
      <c r="E14" s="21">
        <f t="shared" si="0"/>
        <v>5</v>
      </c>
      <c r="F14" s="14"/>
      <c r="G14" s="21" t="s">
        <v>16</v>
      </c>
      <c r="H14" s="21">
        <f>'STAN KASY część 2 gotowy'!H14</f>
        <v>1300</v>
      </c>
    </row>
    <row r="15" spans="3:10" x14ac:dyDescent="0.25">
      <c r="C15" s="22">
        <v>0.5</v>
      </c>
      <c r="D15" s="21">
        <v>17</v>
      </c>
      <c r="E15" s="21">
        <f t="shared" si="0"/>
        <v>8.5</v>
      </c>
      <c r="F15" s="14"/>
      <c r="G15" s="21" t="s">
        <v>17</v>
      </c>
      <c r="H15" s="22">
        <f>H10-SUM(H12:H14)</f>
        <v>1641.37</v>
      </c>
    </row>
    <row r="16" spans="3:10" x14ac:dyDescent="0.25">
      <c r="C16" s="22">
        <v>1</v>
      </c>
      <c r="D16" s="21">
        <v>3</v>
      </c>
      <c r="E16" s="21">
        <f t="shared" si="0"/>
        <v>3</v>
      </c>
      <c r="F16" s="14"/>
      <c r="G16" s="14"/>
      <c r="H16" s="14"/>
    </row>
    <row r="17" spans="3:8" x14ac:dyDescent="0.25">
      <c r="C17" s="22">
        <v>2</v>
      </c>
      <c r="D17" s="21">
        <v>4</v>
      </c>
      <c r="E17" s="21">
        <f t="shared" si="0"/>
        <v>8</v>
      </c>
      <c r="F17" s="14"/>
      <c r="G17" s="24" t="s">
        <v>18</v>
      </c>
      <c r="H17" s="24"/>
    </row>
    <row r="18" spans="3:8" x14ac:dyDescent="0.25">
      <c r="C18" s="22">
        <v>5</v>
      </c>
      <c r="D18" s="21">
        <v>5</v>
      </c>
      <c r="E18" s="21">
        <f t="shared" si="0"/>
        <v>25</v>
      </c>
      <c r="F18" s="14"/>
      <c r="G18" s="23" t="s">
        <v>19</v>
      </c>
      <c r="H18" s="21">
        <f>E25</f>
        <v>1641.3600000000001</v>
      </c>
    </row>
    <row r="19" spans="3:8" x14ac:dyDescent="0.25">
      <c r="C19" s="22">
        <v>10</v>
      </c>
      <c r="D19" s="21">
        <v>12</v>
      </c>
      <c r="E19" s="21">
        <f t="shared" si="0"/>
        <v>120</v>
      </c>
      <c r="F19" s="14"/>
      <c r="G19" s="23" t="s">
        <v>20</v>
      </c>
      <c r="H19" s="22">
        <f>H15</f>
        <v>1641.37</v>
      </c>
    </row>
    <row r="20" spans="3:8" x14ac:dyDescent="0.25">
      <c r="C20" s="22">
        <v>20</v>
      </c>
      <c r="D20" s="21">
        <v>1</v>
      </c>
      <c r="E20" s="21">
        <f t="shared" si="0"/>
        <v>20</v>
      </c>
      <c r="F20" s="14"/>
      <c r="G20" s="23" t="s">
        <v>21</v>
      </c>
      <c r="H20" s="22">
        <f>H18-H19</f>
        <v>-9.9999999997635314E-3</v>
      </c>
    </row>
    <row r="21" spans="3:8" x14ac:dyDescent="0.25">
      <c r="C21" s="22">
        <v>50</v>
      </c>
      <c r="D21" s="21">
        <v>5</v>
      </c>
      <c r="E21" s="21">
        <f t="shared" si="0"/>
        <v>250</v>
      </c>
      <c r="F21" s="14"/>
      <c r="G21" s="14"/>
      <c r="H21" s="14"/>
    </row>
    <row r="22" spans="3:8" x14ac:dyDescent="0.25">
      <c r="C22" s="22">
        <v>100</v>
      </c>
      <c r="D22" s="21">
        <v>3</v>
      </c>
      <c r="E22" s="21">
        <f t="shared" si="0"/>
        <v>300</v>
      </c>
      <c r="F22" s="14"/>
      <c r="G22" s="14"/>
      <c r="H22" s="14"/>
    </row>
    <row r="23" spans="3:8" x14ac:dyDescent="0.25">
      <c r="C23" s="22">
        <v>200</v>
      </c>
      <c r="D23" s="21">
        <v>2</v>
      </c>
      <c r="E23" s="21">
        <f t="shared" si="0"/>
        <v>400</v>
      </c>
      <c r="F23" s="14"/>
      <c r="G23" s="14"/>
      <c r="H23" s="14"/>
    </row>
    <row r="24" spans="3:8" x14ac:dyDescent="0.25">
      <c r="C24" s="22">
        <v>500</v>
      </c>
      <c r="D24" s="21">
        <v>1</v>
      </c>
      <c r="E24" s="21">
        <f t="shared" si="0"/>
        <v>500</v>
      </c>
      <c r="F24" s="14"/>
      <c r="G24" s="14"/>
      <c r="H24" s="14"/>
    </row>
    <row r="25" spans="3:8" x14ac:dyDescent="0.25">
      <c r="C25" s="14"/>
      <c r="D25" s="26" t="s">
        <v>8</v>
      </c>
      <c r="E25" s="23">
        <f>SUM(E10:E24)</f>
        <v>1641.3600000000001</v>
      </c>
      <c r="F25" s="14"/>
      <c r="G25" s="14"/>
      <c r="H25" s="14"/>
    </row>
  </sheetData>
  <mergeCells count="3">
    <mergeCell ref="C8:E8"/>
    <mergeCell ref="G11:H11"/>
    <mergeCell ref="G17:H17"/>
  </mergeCells>
  <hyperlinks>
    <hyperlink ref="G1" r:id="rId1" xr:uid="{5ADA8BE6-FD38-479B-8FDB-42A5DC0393B5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C8C7-927E-4D11-81A6-81CD5BCE2A7F}">
  <dimension ref="C1:J25"/>
  <sheetViews>
    <sheetView tabSelected="1" zoomScaleNormal="100" workbookViewId="0">
      <pane ySplit="5" topLeftCell="A6" activePane="bottomLeft" state="frozen"/>
      <selection activeCell="H13" sqref="H13"/>
      <selection pane="bottomLeft" activeCell="A6" sqref="A6"/>
    </sheetView>
  </sheetViews>
  <sheetFormatPr defaultRowHeight="15" x14ac:dyDescent="0.25"/>
  <cols>
    <col min="5" max="5" width="10.28515625" customWidth="1"/>
    <col min="7" max="7" width="19.140625" bestFit="1" customWidth="1"/>
    <col min="8" max="8" width="12.7109375" customWidth="1"/>
    <col min="10" max="10" width="10.85546875" bestFit="1" customWidth="1"/>
  </cols>
  <sheetData>
    <row r="1" spans="3:10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3:10" ht="18.75" x14ac:dyDescent="0.3">
      <c r="D3" t="s">
        <v>4</v>
      </c>
      <c r="I3" s="8" t="s">
        <v>10</v>
      </c>
    </row>
    <row r="5" spans="3:10" s="4" customFormat="1" x14ac:dyDescent="0.25"/>
    <row r="8" spans="3:10" x14ac:dyDescent="0.25">
      <c r="C8" s="25" t="s">
        <v>5</v>
      </c>
      <c r="D8" s="25"/>
      <c r="E8" s="25"/>
      <c r="F8" s="14"/>
      <c r="G8" s="23" t="s">
        <v>11</v>
      </c>
      <c r="H8" s="27" t="s">
        <v>22</v>
      </c>
    </row>
    <row r="9" spans="3:10" x14ac:dyDescent="0.25">
      <c r="C9" s="13" t="s">
        <v>6</v>
      </c>
      <c r="D9" s="13" t="s">
        <v>7</v>
      </c>
      <c r="E9" s="13" t="s">
        <v>9</v>
      </c>
      <c r="F9" s="14"/>
      <c r="G9" s="14"/>
      <c r="H9" s="14"/>
    </row>
    <row r="10" spans="3:10" x14ac:dyDescent="0.25">
      <c r="C10" s="22">
        <v>0.01</v>
      </c>
      <c r="D10" s="21">
        <v>47</v>
      </c>
      <c r="E10" s="21">
        <f t="shared" ref="E10:E24" si="0">C10*D10</f>
        <v>0.47000000000000003</v>
      </c>
      <c r="F10" s="14"/>
      <c r="G10" s="23" t="s">
        <v>12</v>
      </c>
      <c r="H10" s="22">
        <v>4791</v>
      </c>
    </row>
    <row r="11" spans="3:10" x14ac:dyDescent="0.25">
      <c r="C11" s="22">
        <v>0.02</v>
      </c>
      <c r="D11" s="21">
        <v>22</v>
      </c>
      <c r="E11" s="21">
        <f t="shared" si="0"/>
        <v>0.44</v>
      </c>
      <c r="F11" s="14"/>
      <c r="G11" s="24" t="s">
        <v>13</v>
      </c>
      <c r="H11" s="24"/>
    </row>
    <row r="12" spans="3:10" x14ac:dyDescent="0.25">
      <c r="C12" s="22">
        <v>0.05</v>
      </c>
      <c r="D12" s="21">
        <v>17</v>
      </c>
      <c r="E12" s="21">
        <f t="shared" si="0"/>
        <v>0.85000000000000009</v>
      </c>
      <c r="F12" s="14"/>
      <c r="G12" s="21" t="s">
        <v>14</v>
      </c>
      <c r="H12" s="21">
        <v>1599.63</v>
      </c>
    </row>
    <row r="13" spans="3:10" x14ac:dyDescent="0.25">
      <c r="C13" s="22">
        <v>0.1</v>
      </c>
      <c r="D13" s="21">
        <v>1</v>
      </c>
      <c r="E13" s="21">
        <f t="shared" si="0"/>
        <v>0.1</v>
      </c>
      <c r="F13" s="14"/>
      <c r="G13" s="21" t="s">
        <v>15</v>
      </c>
      <c r="H13" s="21">
        <v>250</v>
      </c>
    </row>
    <row r="14" spans="3:10" x14ac:dyDescent="0.25">
      <c r="C14" s="22">
        <v>0.2</v>
      </c>
      <c r="D14" s="21">
        <v>25</v>
      </c>
      <c r="E14" s="21">
        <f t="shared" si="0"/>
        <v>5</v>
      </c>
      <c r="F14" s="14"/>
      <c r="G14" s="21" t="s">
        <v>16</v>
      </c>
      <c r="H14" s="21">
        <v>1300</v>
      </c>
    </row>
    <row r="15" spans="3:10" x14ac:dyDescent="0.25">
      <c r="C15" s="22">
        <v>0.5</v>
      </c>
      <c r="D15" s="21">
        <v>17</v>
      </c>
      <c r="E15" s="21">
        <f t="shared" si="0"/>
        <v>8.5</v>
      </c>
      <c r="F15" s="14"/>
      <c r="G15" s="21" t="s">
        <v>17</v>
      </c>
      <c r="H15" s="22">
        <f>H10-SUM(H12:H14)</f>
        <v>1641.37</v>
      </c>
    </row>
    <row r="16" spans="3:10" x14ac:dyDescent="0.25">
      <c r="C16" s="22">
        <v>1</v>
      </c>
      <c r="D16" s="21">
        <v>3</v>
      </c>
      <c r="E16" s="21">
        <f t="shared" si="0"/>
        <v>3</v>
      </c>
      <c r="F16" s="14"/>
      <c r="G16" s="14"/>
      <c r="H16" s="14"/>
    </row>
    <row r="17" spans="3:8" x14ac:dyDescent="0.25">
      <c r="C17" s="22">
        <v>2</v>
      </c>
      <c r="D17" s="21">
        <v>4</v>
      </c>
      <c r="E17" s="21">
        <f t="shared" si="0"/>
        <v>8</v>
      </c>
      <c r="F17" s="14"/>
      <c r="G17" s="24" t="s">
        <v>18</v>
      </c>
      <c r="H17" s="24"/>
    </row>
    <row r="18" spans="3:8" x14ac:dyDescent="0.25">
      <c r="C18" s="22">
        <v>5</v>
      </c>
      <c r="D18" s="21">
        <v>5</v>
      </c>
      <c r="E18" s="21">
        <f t="shared" si="0"/>
        <v>25</v>
      </c>
      <c r="F18" s="14"/>
      <c r="G18" s="23" t="s">
        <v>19</v>
      </c>
      <c r="H18" s="21">
        <f>E25</f>
        <v>1641.3600000000001</v>
      </c>
    </row>
    <row r="19" spans="3:8" x14ac:dyDescent="0.25">
      <c r="C19" s="22">
        <v>10</v>
      </c>
      <c r="D19" s="21">
        <v>12</v>
      </c>
      <c r="E19" s="21">
        <f t="shared" si="0"/>
        <v>120</v>
      </c>
      <c r="F19" s="14"/>
      <c r="G19" s="23" t="s">
        <v>20</v>
      </c>
      <c r="H19" s="22">
        <f>H15</f>
        <v>1641.37</v>
      </c>
    </row>
    <row r="20" spans="3:8" x14ac:dyDescent="0.25">
      <c r="C20" s="22">
        <v>20</v>
      </c>
      <c r="D20" s="21">
        <v>1</v>
      </c>
      <c r="E20" s="21">
        <f t="shared" si="0"/>
        <v>20</v>
      </c>
      <c r="F20" s="14"/>
      <c r="G20" s="23" t="s">
        <v>21</v>
      </c>
      <c r="H20" s="22">
        <f>H18-H19</f>
        <v>-9.9999999997635314E-3</v>
      </c>
    </row>
    <row r="21" spans="3:8" x14ac:dyDescent="0.25">
      <c r="C21" s="22">
        <v>50</v>
      </c>
      <c r="D21" s="21">
        <v>5</v>
      </c>
      <c r="E21" s="21">
        <f t="shared" si="0"/>
        <v>250</v>
      </c>
      <c r="F21" s="14"/>
      <c r="G21" s="14"/>
      <c r="H21" s="14"/>
    </row>
    <row r="22" spans="3:8" x14ac:dyDescent="0.25">
      <c r="C22" s="22">
        <v>100</v>
      </c>
      <c r="D22" s="21">
        <v>3</v>
      </c>
      <c r="E22" s="21">
        <f t="shared" si="0"/>
        <v>300</v>
      </c>
      <c r="F22" s="14"/>
      <c r="G22" s="14"/>
      <c r="H22" s="14"/>
    </row>
    <row r="23" spans="3:8" x14ac:dyDescent="0.25">
      <c r="C23" s="22">
        <v>200</v>
      </c>
      <c r="D23" s="21">
        <v>2</v>
      </c>
      <c r="E23" s="21">
        <f t="shared" si="0"/>
        <v>400</v>
      </c>
      <c r="F23" s="14"/>
      <c r="G23" s="14"/>
      <c r="H23" s="14"/>
    </row>
    <row r="24" spans="3:8" x14ac:dyDescent="0.25">
      <c r="C24" s="22">
        <v>500</v>
      </c>
      <c r="D24" s="21">
        <v>1</v>
      </c>
      <c r="E24" s="21">
        <f t="shared" si="0"/>
        <v>500</v>
      </c>
      <c r="F24" s="14"/>
      <c r="G24" s="14"/>
      <c r="H24" s="14"/>
    </row>
    <row r="25" spans="3:8" x14ac:dyDescent="0.25">
      <c r="C25" s="14"/>
      <c r="D25" s="26" t="s">
        <v>8</v>
      </c>
      <c r="E25" s="23">
        <f>SUM(E10:E24)</f>
        <v>1641.3600000000001</v>
      </c>
      <c r="F25" s="14"/>
      <c r="G25" s="14"/>
      <c r="H25" s="14"/>
    </row>
  </sheetData>
  <mergeCells count="3">
    <mergeCell ref="C8:E8"/>
    <mergeCell ref="G11:H11"/>
    <mergeCell ref="G17:H17"/>
  </mergeCells>
  <hyperlinks>
    <hyperlink ref="G1" r:id="rId1" xr:uid="{452F5137-FCB1-473C-B5A1-6043AB8DB52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STAN KASY część 1 gotowa</vt:lpstr>
      <vt:lpstr>STAN KASY część 2 gotowy</vt:lpstr>
      <vt:lpstr>o - gotowy</vt:lpstr>
      <vt:lpstr>STAN KASY część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2019-07-04T13:53:02Z</dcterms:modified>
</cp:coreProperties>
</file>