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81D3DC58-67EA-453B-A027-341CA28141EC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WARUNKI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5" i="1"/>
  <c r="K16" i="1"/>
  <c r="K17" i="1"/>
  <c r="K18" i="1"/>
  <c r="K19" i="1"/>
  <c r="K20" i="1"/>
  <c r="K24" i="1"/>
  <c r="K28" i="1"/>
  <c r="K32" i="1"/>
  <c r="K9" i="1"/>
  <c r="H33" i="1"/>
  <c r="I32" i="1"/>
  <c r="H32" i="1"/>
  <c r="I31" i="1"/>
  <c r="H31" i="1"/>
  <c r="H30" i="1"/>
  <c r="H29" i="1"/>
  <c r="I28" i="1"/>
  <c r="H28" i="1"/>
  <c r="I27" i="1"/>
  <c r="H27" i="1"/>
  <c r="H26" i="1"/>
  <c r="H25" i="1"/>
  <c r="I24" i="1"/>
  <c r="H24" i="1"/>
  <c r="I23" i="1"/>
  <c r="H23" i="1"/>
  <c r="H22" i="1"/>
  <c r="H21" i="1"/>
  <c r="I20" i="1"/>
  <c r="H20" i="1"/>
  <c r="I19" i="1"/>
  <c r="H19" i="1"/>
  <c r="H18" i="1"/>
  <c r="H17" i="1"/>
  <c r="I17" i="1" s="1"/>
  <c r="I16" i="1"/>
  <c r="H16" i="1"/>
  <c r="I15" i="1"/>
  <c r="H15" i="1"/>
  <c r="H14" i="1"/>
  <c r="H13" i="1"/>
  <c r="I13" i="1" s="1"/>
  <c r="I12" i="1"/>
  <c r="H12" i="1"/>
  <c r="I11" i="1"/>
  <c r="H11" i="1"/>
  <c r="H10" i="1"/>
  <c r="H9" i="1"/>
  <c r="I9" i="1" s="1"/>
  <c r="A3" i="3"/>
  <c r="A4" i="3"/>
  <c r="A5" i="3"/>
  <c r="A12" i="3"/>
  <c r="A11" i="3"/>
  <c r="A13" i="3"/>
  <c r="A17" i="3"/>
  <c r="A26" i="3"/>
  <c r="A24" i="3"/>
  <c r="A8" i="3"/>
  <c r="A23" i="3"/>
  <c r="A16" i="3"/>
  <c r="A25" i="3"/>
  <c r="A21" i="3"/>
  <c r="A10" i="3"/>
  <c r="A7" i="3"/>
  <c r="A9" i="3"/>
  <c r="A20" i="3"/>
  <c r="A14" i="3"/>
  <c r="A19" i="3"/>
  <c r="A27" i="3"/>
  <c r="A6" i="3"/>
  <c r="A15" i="3"/>
  <c r="A18" i="3"/>
  <c r="A22" i="3"/>
  <c r="C22" i="3" l="1"/>
  <c r="C18" i="3"/>
  <c r="C15" i="3"/>
  <c r="P21" i="1" s="1"/>
  <c r="C6" i="3"/>
  <c r="P12" i="1" s="1"/>
  <c r="C27" i="3"/>
  <c r="P33" i="1" s="1"/>
  <c r="C19" i="3"/>
  <c r="P25" i="1" s="1"/>
  <c r="C14" i="3"/>
  <c r="P20" i="1" s="1"/>
  <c r="C20" i="3"/>
  <c r="P26" i="1" s="1"/>
  <c r="C9" i="3"/>
  <c r="P15" i="1" s="1"/>
  <c r="C7" i="3"/>
  <c r="P13" i="1" s="1"/>
  <c r="C10" i="3"/>
  <c r="P16" i="1" s="1"/>
  <c r="C21" i="3"/>
  <c r="P27" i="1" s="1"/>
  <c r="C25" i="3"/>
  <c r="P31" i="1" s="1"/>
  <c r="C16" i="3"/>
  <c r="P22" i="1" s="1"/>
  <c r="C23" i="3"/>
  <c r="P29" i="1" s="1"/>
  <c r="C8" i="3"/>
  <c r="P14" i="1" s="1"/>
  <c r="C24" i="3"/>
  <c r="P30" i="1" s="1"/>
  <c r="C26" i="3"/>
  <c r="P32" i="1" s="1"/>
  <c r="C17" i="3"/>
  <c r="P23" i="1" s="1"/>
  <c r="C13" i="3"/>
  <c r="P19" i="1" s="1"/>
  <c r="C11" i="3"/>
  <c r="P17" i="1" s="1"/>
  <c r="C12" i="3"/>
  <c r="P18" i="1" s="1"/>
  <c r="C5" i="3"/>
  <c r="P11" i="1" s="1"/>
  <c r="C4" i="3"/>
  <c r="P10" i="1" s="1"/>
  <c r="C3" i="3"/>
  <c r="K21" i="1"/>
  <c r="K27" i="1"/>
  <c r="K33" i="1"/>
  <c r="K22" i="1"/>
  <c r="K30" i="1"/>
  <c r="K10" i="1"/>
  <c r="K23" i="1"/>
  <c r="K11" i="1"/>
  <c r="K25" i="1"/>
  <c r="K29" i="1"/>
  <c r="K31" i="1"/>
  <c r="K26" i="1"/>
  <c r="K14" i="1"/>
  <c r="P28" i="1"/>
  <c r="P24" i="1"/>
  <c r="I10" i="1"/>
  <c r="I14" i="1"/>
  <c r="I18" i="1"/>
  <c r="I22" i="1"/>
  <c r="I26" i="1"/>
  <c r="I30" i="1"/>
  <c r="I21" i="1"/>
  <c r="I25" i="1"/>
  <c r="I29" i="1"/>
  <c r="I33" i="1"/>
  <c r="P9" i="1" l="1"/>
</calcChain>
</file>

<file path=xl/sharedStrings.xml><?xml version="1.0" encoding="utf-8"?>
<sst xmlns="http://schemas.openxmlformats.org/spreadsheetml/2006/main" count="123" uniqueCount="112">
  <si>
    <t>Dariusz Popadeńczuk</t>
  </si>
  <si>
    <t>email:</t>
  </si>
  <si>
    <t>info@lubieExcela.pl</t>
  </si>
  <si>
    <t>Szkolenia, kursy, porady, pomoc w Excelu</t>
  </si>
  <si>
    <t>L.P.</t>
  </si>
  <si>
    <t>Imię</t>
  </si>
  <si>
    <t>Nazwisko</t>
  </si>
  <si>
    <t>Wynagrodzenie</t>
  </si>
  <si>
    <t>Plan sprzedaży</t>
  </si>
  <si>
    <t>Wartośc sprzedaży</t>
  </si>
  <si>
    <t>% wykonanie planu</t>
  </si>
  <si>
    <t>Wykonany plan TAK / NIE</t>
  </si>
  <si>
    <t>Wynagrodzenie całkowite</t>
  </si>
  <si>
    <t>Jan</t>
  </si>
  <si>
    <t>Nowak</t>
  </si>
  <si>
    <t>wykonanie</t>
  </si>
  <si>
    <t>premia</t>
  </si>
  <si>
    <t>Adrian</t>
  </si>
  <si>
    <t>Gruszka</t>
  </si>
  <si>
    <t>Izabela</t>
  </si>
  <si>
    <t>Kowalska</t>
  </si>
  <si>
    <t>Łukasz</t>
  </si>
  <si>
    <t>Dariusz</t>
  </si>
  <si>
    <t>Jabłoński</t>
  </si>
  <si>
    <t>Bartosz</t>
  </si>
  <si>
    <t>Marwinski</t>
  </si>
  <si>
    <t>Agata</t>
  </si>
  <si>
    <t>Stalińska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</si>
  <si>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</si>
  <si>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</si>
  <si>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</si>
  <si>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</si>
  <si>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</si>
  <si>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</si>
  <si>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</si>
  <si>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</si>
  <si>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</si>
  <si>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</si>
  <si>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Wojciech</t>
  </si>
  <si>
    <t>Kamil</t>
  </si>
  <si>
    <t>Kowalski</t>
  </si>
  <si>
    <t>Adam</t>
  </si>
  <si>
    <t>Zadworny</t>
  </si>
  <si>
    <t>Katarzyna</t>
  </si>
  <si>
    <t>Beskidzka</t>
  </si>
  <si>
    <t>Lenna</t>
  </si>
  <si>
    <t>Kramer</t>
  </si>
  <si>
    <t>Zamojska</t>
  </si>
  <si>
    <t>Starzykowski</t>
  </si>
  <si>
    <t>Krzaczasty</t>
  </si>
  <si>
    <t>Brenny</t>
  </si>
  <si>
    <t>Rafał</t>
  </si>
  <si>
    <t>Krakowski</t>
  </si>
  <si>
    <t>Mot</t>
  </si>
  <si>
    <t>Formuła nie jest identyczna jak w zadaniu</t>
  </si>
  <si>
    <t>Sprawdzanie błędów © 2020 lubieExcela.pl | Dariusz Popadeńczuk</t>
  </si>
  <si>
    <t>WARUNKI</t>
  </si>
  <si>
    <t>Tabela Premiowa</t>
  </si>
  <si>
    <t>% wartość premii</t>
  </si>
  <si>
    <t>=WARUNKI(H9&gt;=$M$10;$N$10;H9&gt;=$M$11;$N$11;H9&gt;=$M$12;$N$12;H9&gt;=$M$13;$N$13;H9&gt;=$M$14;$N$14;H9&lt;$M$14;0)</t>
  </si>
  <si>
    <t>=WARUNKI(H10&gt;=$M$10;$N$10;H10&gt;=$M$11;$N$11;H10&gt;=$M$12;$N$12;H10&gt;=$M$13;$N$13;H10&gt;=$M$14;$N$14;H10&lt;$M$14;0)</t>
  </si>
  <si>
    <t>=WARUNKI(H11&gt;=$M$10;$N$10;H11&gt;=$M$11;$N$11;H11&gt;=$M$12;$N$12;H11&gt;=$M$13;$N$13;H11&gt;=$M$14;$N$14;H11&lt;$M$14;0)</t>
  </si>
  <si>
    <t>=WARUNKI(H12&gt;=$M$10;$N$10;H12&gt;=$M$11;$N$11;H12&gt;=$M$12;$N$12;H12&gt;=$M$13;$N$13;H12&gt;=$M$14;$N$14;H12&lt;$M$14;0)</t>
  </si>
  <si>
    <t>=WARUNKI(H13&gt;=$M$10;$N$10;H13&gt;=$M$11;$N$11;H13&gt;=$M$12;$N$12;H13&gt;=$M$13;$N$13;H13&gt;=$M$14;$N$14;H13&lt;$M$14;0)</t>
  </si>
  <si>
    <t>=WARUNKI(H14&gt;=$M$10;$N$10;H14&gt;=$M$11;$N$11;H14&gt;=$M$12;$N$12;H14&gt;=$M$13;$N$13;H14&gt;=$M$14;$N$14;H14&lt;$M$14;0)</t>
  </si>
  <si>
    <t>=WARUNKI(H15&gt;=$M$10;$N$10;H15&gt;=$M$11;$N$11;H15&gt;=$M$12;$N$12;H15&gt;=$M$13;$N$13;H15&gt;=$M$14;$N$14;H15&lt;$M$14;0)</t>
  </si>
  <si>
    <t>=WARUNKI(H16&gt;=$M$10;$N$10;H16&gt;=$M$11;$N$11;H16&gt;=$M$12;$N$12;H16&gt;=$M$13;$N$13;H16&gt;=$M$14;$N$14;H16&lt;$M$14;0)</t>
  </si>
  <si>
    <t>=WARUNKI(H17&gt;=$M$10;$N$10;H17&gt;=$M$11;$N$11;H17&gt;=$M$12;$N$12;H17&gt;=$M$13;$N$13;H17&gt;=$M$14;$N$14;H17&lt;$M$14;0)</t>
  </si>
  <si>
    <t>=WARUNKI(H18&gt;=$M$10;$N$10;H18&gt;=$M$11;$N$11;H18&gt;=$M$12;$N$12;H18&gt;=$M$13;$N$13;H18&gt;=$M$14;$N$14;H18&lt;$M$14;0)</t>
  </si>
  <si>
    <t>=WARUNKI(H19&gt;=$M$10;$N$10;H19&gt;=$M$11;$N$11;H19&gt;=$M$12;$N$12;H19&gt;=$M$13;$N$13;H19&gt;=$M$14;$N$14;H19&lt;$M$14;0)</t>
  </si>
  <si>
    <t>=WARUNKI(H20&gt;=$M$10;$N$10;H20&gt;=$M$11;$N$11;H20&gt;=$M$12;$N$12;H20&gt;=$M$13;$N$13;H20&gt;=$M$14;$N$14;H20&lt;$M$14;0)</t>
  </si>
  <si>
    <t>=WARUNKI(H21&gt;=$M$10;$N$10;H21&gt;=$M$11;$N$11;H21&gt;=$M$12;$N$12;H21&gt;=$M$13;$N$13;H21&gt;=$M$14;$N$14;H21&lt;$M$14;0)</t>
  </si>
  <si>
    <t>=WARUNKI(H22&gt;=$M$10;$N$10;H22&gt;=$M$11;$N$11;H22&gt;=$M$12;$N$12;H22&gt;=$M$13;$N$13;H22&gt;=$M$14;$N$14;H22&lt;$M$14;0)</t>
  </si>
  <si>
    <t>=WARUNKI(H23&gt;=$M$10;$N$10;H23&gt;=$M$11;$N$11;H23&gt;=$M$12;$N$12;H23&gt;=$M$13;$N$13;H23&gt;=$M$14;$N$14;H23&lt;$M$14;0)</t>
  </si>
  <si>
    <t>=WARUNKI(H24&gt;=$M$10;$N$10;H24&gt;=$M$11;$N$11;H24&gt;=$M$12;$N$12;H24&gt;=$M$13;$N$13;H24&gt;=$M$14;$N$14;H24&lt;$M$14;0)</t>
  </si>
  <si>
    <t>=WARUNKI(H25&gt;=$M$10;$N$10;H25&gt;=$M$11;$N$11;H25&gt;=$M$12;$N$12;H25&gt;=$M$13;$N$13;H25&gt;=$M$14;$N$14;H25&lt;$M$14;0)</t>
  </si>
  <si>
    <t>=WARUNKI(H26&gt;=$M$10;$N$10;H26&gt;=$M$11;$N$11;H26&gt;=$M$12;$N$12;H26&gt;=$M$13;$N$13;H26&gt;=$M$14;$N$14;H26&lt;$M$14;0)</t>
  </si>
  <si>
    <t>=WARUNKI(H27&gt;=$M$10;$N$10;H27&gt;=$M$11;$N$11;H27&gt;=$M$12;$N$12;H27&gt;=$M$13;$N$13;H27&gt;=$M$14;$N$14;H27&lt;$M$14;0)</t>
  </si>
  <si>
    <t>=WARUNKI(H28&gt;=$M$10;$N$10;H28&gt;=$M$11;$N$11;H28&gt;=$M$12;$N$12;H28&gt;=$M$13;$N$13;H28&gt;=$M$14;$N$14;H28&lt;$M$14;0)</t>
  </si>
  <si>
    <t>=WARUNKI(H29&gt;=$M$10;$N$10;H29&gt;=$M$11;$N$11;H29&gt;=$M$12;$N$12;H29&gt;=$M$13;$N$13;H29&gt;=$M$14;$N$14;H29&lt;$M$14;0)</t>
  </si>
  <si>
    <t>=WARUNKI(H30&gt;=$M$10;$N$10;H30&gt;=$M$11;$N$11;H30&gt;=$M$12;$N$12;H30&gt;=$M$13;$N$13;H30&gt;=$M$14;$N$14;H30&lt;$M$14;0)</t>
  </si>
  <si>
    <t>=WARUNKI(H31&gt;=$M$10;$N$10;H31&gt;=$M$11;$N$11;H31&gt;=$M$12;$N$12;H31&gt;=$M$13;$N$13;H31&gt;=$M$14;$N$14;H31&lt;$M$14;0)</t>
  </si>
  <si>
    <t>=WARUNKI(H32&gt;=$M$10;$N$10;H32&gt;=$M$11;$N$11;H32&gt;=$M$12;$N$12;H32&gt;=$M$13;$N$13;H32&gt;=$M$14;$N$14;H32&lt;$M$14;0)</t>
  </si>
  <si>
    <t>=WARUNKI(H33&gt;=$M$10;$N$10;H33&gt;=$M$11;$N$11;H33&gt;=$M$12;$N$12;H33&gt;=$M$13;$N$13;H33&gt;=$M$14;$N$14;H33&lt;$M$14;0)</t>
  </si>
  <si>
    <t>Przykład WARUNKI</t>
  </si>
  <si>
    <t/>
  </si>
  <si>
    <t>=WARUNKI(
H9&gt;=$M$10;$N$10;
H9&gt;=$M$11;$N$11;
H9&gt;=$M$12;$N$12;
H9&gt;=$M$13;$N$13;
H9&gt;=$M$14;$N$14;
H9&lt;$M$14;0)</t>
  </si>
  <si>
    <t>=WARUNKI(
H10&gt;=$M$10;$N$10;
H10&gt;=$M$11;$N$11;
H10&gt;=$M$12;$N$12;
H10&gt;=$M$13;$N$13;
H10&gt;=$M$14;$N$14;
H10&lt;$M$14;0)</t>
  </si>
  <si>
    <t>=WARUNKI(
H11&gt;=$M$10;$N$10;
H11&gt;=$M$11;$N$11;
H11&gt;=$M$12;$N$12;
H11&gt;=$M$13;$N$13;
H11&gt;=$M$14;$N$14;
H11&lt;$M$14;0)</t>
  </si>
  <si>
    <t>=WARUNKI(
H12&gt;=$M$10;$N$10;
H12&gt;=$M$11;$N$11;
H12&gt;=$M$12;$N$12;
H12&gt;=$M$13;$N$13;
H12&gt;=$M$14;$N$14;
H12&lt;$M$14;0)</t>
  </si>
  <si>
    <t>=WARUNKI(
H13&gt;=$M$10;$N$10;
H13&gt;=$M$11;$N$11;
H13&gt;=$M$12;$N$12;
H13&gt;=$M$13;$N$13;
H13&gt;=$M$14;$N$14;
H13&lt;$M$14;0)</t>
  </si>
  <si>
    <t>=WARUNKI(
H14&gt;=$M$10;$N$10;
H14&gt;=$M$11;$N$11;
H14&gt;=$M$12;$N$12;
H14&gt;=$M$13;$N$13;
H14&gt;=$M$14;$N$14;
H14&lt;$M$14;0)</t>
  </si>
  <si>
    <t>=WARUNKI(
H15&gt;=$M$10;$N$10;
H15&gt;=$M$11;$N$11;
H15&gt;=$M$12;$N$12;
H15&gt;=$M$13;$N$13;
H15&gt;=$M$14;$N$14;
H15&lt;$M$14;0)</t>
  </si>
  <si>
    <t>=WARUNKI(
H16&gt;=$M$10;$N$10;
H16&gt;=$M$11;$N$11;
H16&gt;=$M$12;$N$12;
H16&gt;=$M$13;$N$13;
H16&gt;=$M$14;$N$14;
H16&lt;$M$14;0)</t>
  </si>
  <si>
    <t>=WARUNKI(
H17&gt;=$M$10;$N$10;
H17&gt;=$M$11;$N$11;
H17&gt;=$M$12;$N$12;
H17&gt;=$M$13;$N$13;
H17&gt;=$M$14;$N$14;
H17&lt;$M$14;0)</t>
  </si>
  <si>
    <t>=WARUNKI(
H18&gt;=$M$10;$N$10;
H18&gt;=$M$11;$N$11;
H18&gt;=$M$12;$N$12;
H18&gt;=$M$13;$N$13;
H18&gt;=$M$14;$N$14;
H18&lt;$M$14;0)</t>
  </si>
  <si>
    <t>=WARUNKI(
H19&gt;=$M$10;$N$10;
H19&gt;=$M$11;$N$11;
H19&gt;=$M$12;$N$12;
H19&gt;=$M$13;$N$13;
H19&gt;=$M$14;$N$14;
H19&lt;$M$14;0)</t>
  </si>
  <si>
    <t>=WARUNKI(
H20&gt;=$M$10;$N$10;
H20&gt;=$M$11;$N$11;
H20&gt;=$M$12;$N$12;
H20&gt;=$M$13;$N$13;
H20&gt;=$M$14;$N$14;
H20&lt;$M$14;0)</t>
  </si>
  <si>
    <t>=WARUNKI(
H21&gt;=$M$10;$N$10;
H21&gt;=$M$11;$N$11;
H21&gt;=$M$12;$N$12;
H21&gt;=$M$13;$N$13;
H21&gt;=$M$14;$N$14;
H21&lt;$M$14;0)</t>
  </si>
  <si>
    <t>=WARUNKI(
H22&gt;=$M$10;$N$10;
H22&gt;=$M$11;$N$11;
H22&gt;=$M$12;$N$12;
H22&gt;=$M$13;$N$13;
H22&gt;=$M$14;$N$14;
H22&lt;$M$14;0)</t>
  </si>
  <si>
    <t>=WARUNKI(
H23&gt;=$M$10;$N$10;
H23&gt;=$M$11;$N$11;
H23&gt;=$M$12;$N$12;
H23&gt;=$M$13;$N$13;
H23&gt;=$M$14;$N$14;
H23&lt;$M$14;0)</t>
  </si>
  <si>
    <t>=WARUNKI(
H24&gt;=$M$10;$N$10;
H24&gt;=$M$11;$N$11;
H24&gt;=$M$12;$N$12;
H24&gt;=$M$13;$N$13;
H24&gt;=$M$14;$N$14;
H24&lt;$M$14;0)</t>
  </si>
  <si>
    <t>=WARUNKI(
H25&gt;=$M$10;$N$10;
H25&gt;=$M$11;$N$11;
H25&gt;=$M$12;$N$12;
H25&gt;=$M$13;$N$13;
H25&gt;=$M$14;$N$14;
H25&lt;$M$14;0)</t>
  </si>
  <si>
    <t>=WARUNKI(
H26&gt;=$M$10;$N$10;
H26&gt;=$M$11;$N$11;
H26&gt;=$M$12;$N$12;
H26&gt;=$M$13;$N$13;
H26&gt;=$M$14;$N$14;
H26&lt;$M$14;0)</t>
  </si>
  <si>
    <t>=WARUNKI(
H27&gt;=$M$10;$N$10;
H27&gt;=$M$11;$N$11;
H27&gt;=$M$12;$N$12;
H27&gt;=$M$13;$N$13;
H27&gt;=$M$14;$N$14;
H27&lt;$M$14;0)</t>
  </si>
  <si>
    <t>=WARUNKI(
H28&gt;=$M$10;$N$10;
H28&gt;=$M$11;$N$11;
H28&gt;=$M$12;$N$12;
H28&gt;=$M$13;$N$13;
H28&gt;=$M$14;$N$14;
H28&lt;$M$14;0)</t>
  </si>
  <si>
    <t>=WARUNKI(
H29&gt;=$M$10;$N$10;
H29&gt;=$M$11;$N$11;
H29&gt;=$M$12;$N$12;
H29&gt;=$M$13;$N$13;
H29&gt;=$M$14;$N$14;
H29&lt;$M$14;0)</t>
  </si>
  <si>
    <t>=WARUNKI(
H30&gt;=$M$10;$N$10;
H30&gt;=$M$11;$N$11;
H30&gt;=$M$12;$N$12;
H30&gt;=$M$13;$N$13;
H30&gt;=$M$14;$N$14;
H30&lt;$M$14;0)</t>
  </si>
  <si>
    <t>=WARUNKI(
H31&gt;=$M$10;$N$10;
H31&gt;=$M$11;$N$11;
H31&gt;=$M$12;$N$12;
H31&gt;=$M$13;$N$13;
H31&gt;=$M$14;$N$14;
H31&lt;$M$14;0)</t>
  </si>
  <si>
    <t>=WARUNKI(
H32&gt;=$M$10;$N$10;
H32&gt;=$M$11;$N$11;
H32&gt;=$M$12;$N$12;
H32&gt;=$M$13;$N$13;
H32&gt;=$M$14;$N$14;
H32&lt;$M$14;0)</t>
  </si>
  <si>
    <t>=WARUNKI(
H33&gt;=$M$10;$N$10;
H33&gt;=$M$11;$N$11;
H33&gt;=$M$12;$N$12;
H33&gt;=$M$13;$N$13;
H33&gt;=$M$14;$N$14;
H33&lt;$M$14;0)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</si>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</sst>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z_ł_-;\-* #,##0\ _z_ł_-;_-* &quot;-&quot;??\ _z_ł_-;_-@_-"/>
    <numFmt numFmtId="165" formatCode="0.0%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0" applyFont="1" applyFill="1"/>
    <xf numFmtId="9" fontId="0" fillId="0" borderId="1" xfId="3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1" applyProtection="1"/>
    <xf numFmtId="3" fontId="0" fillId="0" borderId="0" xfId="0" applyNumberFormat="1" applyProtection="1"/>
    <xf numFmtId="0" fontId="2" fillId="0" borderId="0" xfId="0" applyFont="1" applyProtection="1"/>
    <xf numFmtId="0" fontId="0" fillId="2" borderId="0" xfId="0" applyFill="1" applyProtection="1"/>
    <xf numFmtId="0" fontId="5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164" fontId="0" fillId="0" borderId="1" xfId="2" applyNumberFormat="1" applyFont="1" applyBorder="1" applyProtection="1"/>
    <xf numFmtId="165" fontId="0" fillId="0" borderId="1" xfId="3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9" fontId="0" fillId="0" borderId="1" xfId="3" applyFont="1" applyBorder="1" applyAlignment="1" applyProtection="1">
      <alignment horizontal="center"/>
    </xf>
    <xf numFmtId="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</cellXfs>
  <cellStyles count="4">
    <cellStyle name="Dziesiętny" xfId="2" builtinId="3"/>
    <cellStyle name="Hiperłącze" xfId="1" builtinId="8"/>
    <cellStyle name="Normalny" xfId="0" builtinId="0"/>
    <cellStyle name="Procentowy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877755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P33"/>
  <sheetViews>
    <sheetView showGridLines="0" tabSelected="1" zoomScaleNormal="100" workbookViewId="0">
      <pane ySplit="5" topLeftCell="A6" activePane="bottomLeft" state="frozen"/>
      <selection pane="bottomLeft" activeCell="H5" sqref="H5"/>
    </sheetView>
  </sheetViews>
  <sheetFormatPr defaultRowHeight="15" x14ac:dyDescent="0.25"/>
  <cols>
    <col min="1" max="1" width="2.42578125" style="5" customWidth="1"/>
    <col min="2" max="2" width="5.140625" style="5" customWidth="1"/>
    <col min="3" max="3" width="13.5703125" style="5" customWidth="1"/>
    <col min="4" max="4" width="11" style="5" customWidth="1"/>
    <col min="5" max="5" width="14.7109375" style="5" customWidth="1"/>
    <col min="6" max="6" width="11.42578125" style="5" customWidth="1"/>
    <col min="7" max="7" width="19.140625" style="5" bestFit="1" customWidth="1"/>
    <col min="8" max="8" width="14.42578125" style="5" bestFit="1" customWidth="1"/>
    <col min="9" max="9" width="16.28515625" style="5" customWidth="1"/>
    <col min="10" max="10" width="12.7109375" style="5" customWidth="1"/>
    <col min="11" max="11" width="16" style="5" customWidth="1"/>
    <col min="12" max="12" width="3.85546875" style="5" customWidth="1"/>
    <col min="13" max="13" width="10.7109375" style="5" customWidth="1"/>
    <col min="14" max="14" width="9.140625" style="5"/>
    <col min="15" max="15" width="3" style="5" customWidth="1"/>
    <col min="16" max="16" width="50.42578125" style="5" customWidth="1"/>
    <col min="17" max="16384" width="9.140625" style="5"/>
  </cols>
  <sheetData>
    <row r="1" spans="2:16" x14ac:dyDescent="0.25">
      <c r="D1" s="5" t="s">
        <v>0</v>
      </c>
      <c r="F1" s="6" t="s">
        <v>1</v>
      </c>
      <c r="G1" s="7" t="s">
        <v>2</v>
      </c>
      <c r="I1" s="6"/>
      <c r="J1" s="8"/>
    </row>
    <row r="3" spans="2:16" ht="18.75" x14ac:dyDescent="0.3">
      <c r="D3" s="5" t="s">
        <v>3</v>
      </c>
      <c r="H3" s="9" t="s">
        <v>56</v>
      </c>
    </row>
    <row r="4" spans="2:16" x14ac:dyDescent="0.25">
      <c r="H4" s="5" t="s">
        <v>111</v>
      </c>
    </row>
    <row r="5" spans="2:16" s="10" customFormat="1" x14ac:dyDescent="0.25"/>
    <row r="8" spans="2:16" ht="30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58</v>
      </c>
      <c r="K8" s="11" t="s">
        <v>12</v>
      </c>
      <c r="M8" s="21" t="s">
        <v>57</v>
      </c>
      <c r="N8" s="22"/>
    </row>
    <row r="9" spans="2:16" x14ac:dyDescent="0.25">
      <c r="B9" s="12">
        <v>1</v>
      </c>
      <c r="C9" s="12" t="s">
        <v>13</v>
      </c>
      <c r="D9" s="12" t="s">
        <v>14</v>
      </c>
      <c r="E9" s="12">
        <v>3400</v>
      </c>
      <c r="F9" s="13">
        <v>38556</v>
      </c>
      <c r="G9" s="13">
        <v>12763</v>
      </c>
      <c r="H9" s="14">
        <f>G9/F9</f>
        <v>0.33102500259363005</v>
      </c>
      <c r="I9" s="18" t="str">
        <f>IF(H9&gt;=100%,"TAK","NIE")</f>
        <v>NIE</v>
      </c>
      <c r="J9" s="2"/>
      <c r="K9" s="19">
        <f>E9+(E9*J9)</f>
        <v>3400</v>
      </c>
      <c r="M9" s="15" t="s">
        <v>15</v>
      </c>
      <c r="N9" s="15" t="s">
        <v>16</v>
      </c>
      <c r="O9" s="4"/>
      <c r="P9" s="4" t="str">
        <f ca="1">IF(o!C3="","",o!C3)</f>
        <v/>
      </c>
    </row>
    <row r="10" spans="2:16" x14ac:dyDescent="0.25">
      <c r="B10" s="12">
        <v>2</v>
      </c>
      <c r="C10" s="12" t="s">
        <v>17</v>
      </c>
      <c r="D10" s="12" t="s">
        <v>18</v>
      </c>
      <c r="E10" s="12">
        <v>3400</v>
      </c>
      <c r="F10" s="13">
        <v>27615</v>
      </c>
      <c r="G10" s="13">
        <v>14352</v>
      </c>
      <c r="H10" s="14">
        <f t="shared" ref="H10:H33" si="0">G10/F10</f>
        <v>0.51971754481260179</v>
      </c>
      <c r="I10" s="18" t="str">
        <f t="shared" ref="I10:I33" si="1">IF(H10&gt;=100%,"TAK","NIE")</f>
        <v>NIE</v>
      </c>
      <c r="J10" s="2"/>
      <c r="K10" s="19">
        <f t="shared" ref="K10:K33" si="2">E10+(E10*J10)</f>
        <v>3400</v>
      </c>
      <c r="M10" s="16">
        <v>1.2</v>
      </c>
      <c r="N10" s="16">
        <v>0.5</v>
      </c>
      <c r="O10" s="4"/>
      <c r="P10" s="4" t="str">
        <f ca="1">IF(o!C4="","",o!C4)</f>
        <v/>
      </c>
    </row>
    <row r="11" spans="2:16" x14ac:dyDescent="0.25">
      <c r="B11" s="12">
        <v>3</v>
      </c>
      <c r="C11" s="12" t="s">
        <v>19</v>
      </c>
      <c r="D11" s="12" t="s">
        <v>20</v>
      </c>
      <c r="E11" s="12">
        <v>3400</v>
      </c>
      <c r="F11" s="13">
        <v>43295</v>
      </c>
      <c r="G11" s="13">
        <v>23432</v>
      </c>
      <c r="H11" s="14">
        <f t="shared" si="0"/>
        <v>0.54121723062709315</v>
      </c>
      <c r="I11" s="18" t="str">
        <f t="shared" si="1"/>
        <v>NIE</v>
      </c>
      <c r="J11" s="2"/>
      <c r="K11" s="19">
        <f t="shared" si="2"/>
        <v>3400</v>
      </c>
      <c r="M11" s="16">
        <v>1.1000000000000001</v>
      </c>
      <c r="N11" s="16">
        <v>0.45</v>
      </c>
      <c r="O11" s="4"/>
      <c r="P11" s="4" t="str">
        <f ca="1">IF(o!C5="","",o!C5)</f>
        <v/>
      </c>
    </row>
    <row r="12" spans="2:16" x14ac:dyDescent="0.25">
      <c r="B12" s="12">
        <v>4</v>
      </c>
      <c r="C12" s="12" t="s">
        <v>21</v>
      </c>
      <c r="D12" s="12" t="s">
        <v>14</v>
      </c>
      <c r="E12" s="12">
        <v>3400</v>
      </c>
      <c r="F12" s="13">
        <v>33008</v>
      </c>
      <c r="G12" s="13">
        <v>34567</v>
      </c>
      <c r="H12" s="14">
        <f t="shared" si="0"/>
        <v>1.0472309743092583</v>
      </c>
      <c r="I12" s="18" t="str">
        <f t="shared" si="1"/>
        <v>TAK</v>
      </c>
      <c r="J12" s="2"/>
      <c r="K12" s="19">
        <f t="shared" si="2"/>
        <v>3400</v>
      </c>
      <c r="M12" s="16">
        <v>1</v>
      </c>
      <c r="N12" s="16">
        <v>0.4</v>
      </c>
      <c r="O12" s="4"/>
      <c r="P12" s="4" t="str">
        <f ca="1">IF(o!C6="","",o!C6)</f>
        <v/>
      </c>
    </row>
    <row r="13" spans="2:16" x14ac:dyDescent="0.25">
      <c r="B13" s="12">
        <v>5</v>
      </c>
      <c r="C13" s="12" t="s">
        <v>22</v>
      </c>
      <c r="D13" s="12" t="s">
        <v>23</v>
      </c>
      <c r="E13" s="12">
        <v>3400</v>
      </c>
      <c r="F13" s="13">
        <v>27438</v>
      </c>
      <c r="G13" s="13">
        <v>23532</v>
      </c>
      <c r="H13" s="14">
        <f t="shared" si="0"/>
        <v>0.8576426853269189</v>
      </c>
      <c r="I13" s="18" t="str">
        <f t="shared" si="1"/>
        <v>NIE</v>
      </c>
      <c r="J13" s="2"/>
      <c r="K13" s="19">
        <f t="shared" si="2"/>
        <v>3400</v>
      </c>
      <c r="M13" s="16">
        <v>0.9</v>
      </c>
      <c r="N13" s="16">
        <v>0.25</v>
      </c>
      <c r="O13" s="4"/>
      <c r="P13" s="4" t="str">
        <f ca="1">IF(o!C7="","",o!C7)</f>
        <v/>
      </c>
    </row>
    <row r="14" spans="2:16" x14ac:dyDescent="0.25">
      <c r="B14" s="12">
        <v>6</v>
      </c>
      <c r="C14" s="12" t="s">
        <v>24</v>
      </c>
      <c r="D14" s="12" t="s">
        <v>25</v>
      </c>
      <c r="E14" s="12">
        <v>3400</v>
      </c>
      <c r="F14" s="13">
        <v>29194</v>
      </c>
      <c r="G14" s="13">
        <v>34211</v>
      </c>
      <c r="H14" s="14">
        <f t="shared" si="0"/>
        <v>1.1718503802151128</v>
      </c>
      <c r="I14" s="18" t="str">
        <f t="shared" si="1"/>
        <v>TAK</v>
      </c>
      <c r="J14" s="2"/>
      <c r="K14" s="19">
        <f t="shared" si="2"/>
        <v>3400</v>
      </c>
      <c r="M14" s="17">
        <v>0.8</v>
      </c>
      <c r="N14" s="16">
        <v>0.2</v>
      </c>
      <c r="O14" s="4"/>
      <c r="P14" s="4" t="str">
        <f ca="1">IF(o!C8="","",o!C8)</f>
        <v/>
      </c>
    </row>
    <row r="15" spans="2:16" x14ac:dyDescent="0.25">
      <c r="B15" s="12">
        <v>7</v>
      </c>
      <c r="C15" s="12" t="s">
        <v>26</v>
      </c>
      <c r="D15" s="12" t="s">
        <v>27</v>
      </c>
      <c r="E15" s="12">
        <v>3400</v>
      </c>
      <c r="F15" s="13">
        <v>27852</v>
      </c>
      <c r="G15" s="13">
        <v>23566</v>
      </c>
      <c r="H15" s="14">
        <f t="shared" si="0"/>
        <v>0.84611518023840304</v>
      </c>
      <c r="I15" s="18" t="str">
        <f t="shared" si="1"/>
        <v>NIE</v>
      </c>
      <c r="J15" s="2"/>
      <c r="K15" s="19">
        <f t="shared" si="2"/>
        <v>3400</v>
      </c>
      <c r="O15" s="4"/>
      <c r="P15" s="4" t="str">
        <f ca="1">IF(o!C9="","",o!C9)</f>
        <v/>
      </c>
    </row>
    <row r="16" spans="2:16" x14ac:dyDescent="0.25">
      <c r="B16" s="12">
        <v>8</v>
      </c>
      <c r="C16" s="12" t="s">
        <v>28</v>
      </c>
      <c r="D16" s="12" t="s">
        <v>29</v>
      </c>
      <c r="E16" s="12">
        <v>3400</v>
      </c>
      <c r="F16" s="13">
        <v>33693</v>
      </c>
      <c r="G16" s="13">
        <v>12224</v>
      </c>
      <c r="H16" s="14">
        <f t="shared" si="0"/>
        <v>0.36280533048407682</v>
      </c>
      <c r="I16" s="18" t="str">
        <f t="shared" si="1"/>
        <v>NIE</v>
      </c>
      <c r="J16" s="2"/>
      <c r="K16" s="19">
        <f t="shared" si="2"/>
        <v>3400</v>
      </c>
      <c r="O16" s="4"/>
      <c r="P16" s="4" t="str">
        <f ca="1">IF(o!C10="","",o!C10)</f>
        <v/>
      </c>
    </row>
    <row r="17" spans="2:16" x14ac:dyDescent="0.25">
      <c r="B17" s="12">
        <v>9</v>
      </c>
      <c r="C17" s="12" t="s">
        <v>30</v>
      </c>
      <c r="D17" s="12" t="s">
        <v>31</v>
      </c>
      <c r="E17" s="12">
        <v>3400</v>
      </c>
      <c r="F17" s="13">
        <v>33394</v>
      </c>
      <c r="G17" s="13">
        <v>35662</v>
      </c>
      <c r="H17" s="14">
        <f t="shared" si="0"/>
        <v>1.0679163921662573</v>
      </c>
      <c r="I17" s="18" t="str">
        <f t="shared" si="1"/>
        <v>TAK</v>
      </c>
      <c r="J17" s="2"/>
      <c r="K17" s="19">
        <f t="shared" si="2"/>
        <v>3400</v>
      </c>
      <c r="O17" s="4"/>
      <c r="P17" s="4" t="str">
        <f ca="1">IF(o!C11="","",o!C11)</f>
        <v/>
      </c>
    </row>
    <row r="18" spans="2:16" x14ac:dyDescent="0.25">
      <c r="B18" s="12">
        <v>10</v>
      </c>
      <c r="C18" s="12" t="s">
        <v>32</v>
      </c>
      <c r="D18" s="12" t="s">
        <v>33</v>
      </c>
      <c r="E18" s="12">
        <v>3400</v>
      </c>
      <c r="F18" s="13">
        <v>27719</v>
      </c>
      <c r="G18" s="13">
        <v>34778</v>
      </c>
      <c r="H18" s="14">
        <f t="shared" si="0"/>
        <v>1.2546628666257802</v>
      </c>
      <c r="I18" s="18" t="str">
        <f t="shared" si="1"/>
        <v>TAK</v>
      </c>
      <c r="J18" s="2"/>
      <c r="K18" s="19">
        <f t="shared" si="2"/>
        <v>3400</v>
      </c>
      <c r="M18" s="21" t="s">
        <v>84</v>
      </c>
      <c r="N18" s="22"/>
      <c r="O18" s="4"/>
      <c r="P18" s="4" t="str">
        <f ca="1">IF(o!C12="","",o!C12)</f>
        <v/>
      </c>
    </row>
    <row r="19" spans="2:16" x14ac:dyDescent="0.25">
      <c r="B19" s="12">
        <v>11</v>
      </c>
      <c r="C19" s="12" t="s">
        <v>34</v>
      </c>
      <c r="D19" s="12" t="s">
        <v>35</v>
      </c>
      <c r="E19" s="12">
        <v>3400</v>
      </c>
      <c r="F19" s="13">
        <v>37013</v>
      </c>
      <c r="G19" s="13">
        <v>43220</v>
      </c>
      <c r="H19" s="14">
        <f t="shared" si="0"/>
        <v>1.1676978358954961</v>
      </c>
      <c r="I19" s="18" t="str">
        <f t="shared" si="1"/>
        <v>TAK</v>
      </c>
      <c r="J19" s="2"/>
      <c r="K19" s="19">
        <f t="shared" si="2"/>
        <v>3400</v>
      </c>
      <c r="M19" s="3">
        <v>7</v>
      </c>
      <c r="N19" s="20"/>
      <c r="O19" s="4"/>
      <c r="P19" s="4" t="str">
        <f ca="1">IF(o!C13="","",o!C13)</f>
        <v/>
      </c>
    </row>
    <row r="20" spans="2:16" x14ac:dyDescent="0.25">
      <c r="B20" s="12">
        <v>12</v>
      </c>
      <c r="C20" s="12" t="s">
        <v>36</v>
      </c>
      <c r="D20" s="12" t="s">
        <v>37</v>
      </c>
      <c r="E20" s="12">
        <v>3400</v>
      </c>
      <c r="F20" s="13">
        <v>39210</v>
      </c>
      <c r="G20" s="13">
        <v>22332</v>
      </c>
      <c r="H20" s="14">
        <f t="shared" si="0"/>
        <v>0.56954858454475898</v>
      </c>
      <c r="I20" s="18" t="str">
        <f t="shared" si="1"/>
        <v>NIE</v>
      </c>
      <c r="J20" s="2"/>
      <c r="K20" s="19">
        <f t="shared" si="2"/>
        <v>3400</v>
      </c>
      <c r="O20" s="4"/>
      <c r="P20" s="4" t="str">
        <f ca="1">IF(o!C14="","",o!C14)</f>
        <v/>
      </c>
    </row>
    <row r="21" spans="2:16" x14ac:dyDescent="0.25">
      <c r="B21" s="12">
        <v>13</v>
      </c>
      <c r="C21" s="12" t="s">
        <v>38</v>
      </c>
      <c r="D21" s="12" t="s">
        <v>14</v>
      </c>
      <c r="E21" s="12">
        <v>3400</v>
      </c>
      <c r="F21" s="13">
        <v>34735</v>
      </c>
      <c r="G21" s="13">
        <v>52441</v>
      </c>
      <c r="H21" s="14">
        <f t="shared" si="0"/>
        <v>1.5097452137613359</v>
      </c>
      <c r="I21" s="18" t="str">
        <f t="shared" si="1"/>
        <v>TAK</v>
      </c>
      <c r="J21" s="2"/>
      <c r="K21" s="19">
        <f t="shared" si="2"/>
        <v>3400</v>
      </c>
      <c r="O21" s="4"/>
      <c r="P21" s="4" t="str">
        <f ca="1">IF(o!C15="","",o!C15)</f>
        <v/>
      </c>
    </row>
    <row r="22" spans="2:16" x14ac:dyDescent="0.25">
      <c r="B22" s="12">
        <v>14</v>
      </c>
      <c r="C22" s="12" t="s">
        <v>39</v>
      </c>
      <c r="D22" s="12" t="s">
        <v>40</v>
      </c>
      <c r="E22" s="12">
        <v>3400</v>
      </c>
      <c r="F22" s="13">
        <v>33846</v>
      </c>
      <c r="G22" s="13">
        <v>34221</v>
      </c>
      <c r="H22" s="14">
        <f t="shared" si="0"/>
        <v>1.0110795958163445</v>
      </c>
      <c r="I22" s="18" t="str">
        <f t="shared" si="1"/>
        <v>TAK</v>
      </c>
      <c r="J22" s="2"/>
      <c r="K22" s="19">
        <f t="shared" si="2"/>
        <v>3400</v>
      </c>
      <c r="O22" s="4"/>
      <c r="P22" s="4" t="str">
        <f ca="1">IF(o!C16="","",o!C16)</f>
        <v/>
      </c>
    </row>
    <row r="23" spans="2:16" x14ac:dyDescent="0.25">
      <c r="B23" s="12">
        <v>15</v>
      </c>
      <c r="C23" s="12" t="s">
        <v>41</v>
      </c>
      <c r="D23" s="12" t="s">
        <v>42</v>
      </c>
      <c r="E23" s="12">
        <v>3400</v>
      </c>
      <c r="F23" s="13">
        <v>41529</v>
      </c>
      <c r="G23" s="13">
        <v>12554</v>
      </c>
      <c r="H23" s="14">
        <f t="shared" si="0"/>
        <v>0.30229478195959453</v>
      </c>
      <c r="I23" s="18" t="str">
        <f t="shared" si="1"/>
        <v>NIE</v>
      </c>
      <c r="J23" s="2"/>
      <c r="K23" s="19">
        <f t="shared" si="2"/>
        <v>3400</v>
      </c>
      <c r="O23" s="4"/>
      <c r="P23" s="4" t="str">
        <f ca="1">IF(o!C17="","",o!C17)</f>
        <v/>
      </c>
    </row>
    <row r="24" spans="2:16" x14ac:dyDescent="0.25">
      <c r="B24" s="12">
        <v>16</v>
      </c>
      <c r="C24" s="12" t="s">
        <v>43</v>
      </c>
      <c r="D24" s="12" t="s">
        <v>44</v>
      </c>
      <c r="E24" s="12">
        <v>3400</v>
      </c>
      <c r="F24" s="13">
        <v>29312</v>
      </c>
      <c r="G24" s="13">
        <v>33453</v>
      </c>
      <c r="H24" s="14">
        <f t="shared" si="0"/>
        <v>1.1412731986899562</v>
      </c>
      <c r="I24" s="18" t="str">
        <f t="shared" si="1"/>
        <v>TAK</v>
      </c>
      <c r="J24" s="2"/>
      <c r="K24" s="19">
        <f t="shared" si="2"/>
        <v>3400</v>
      </c>
      <c r="O24" s="4"/>
      <c r="P24" s="4" t="str">
        <f ca="1">IF(o!C18="","",o!C18)</f>
        <v/>
      </c>
    </row>
    <row r="25" spans="2:16" x14ac:dyDescent="0.25">
      <c r="B25" s="12">
        <v>17</v>
      </c>
      <c r="C25" s="12" t="s">
        <v>34</v>
      </c>
      <c r="D25" s="12" t="s">
        <v>45</v>
      </c>
      <c r="E25" s="12">
        <v>3400</v>
      </c>
      <c r="F25" s="13">
        <v>42302</v>
      </c>
      <c r="G25" s="13">
        <v>39881</v>
      </c>
      <c r="H25" s="14">
        <f t="shared" si="0"/>
        <v>0.9427686634201693</v>
      </c>
      <c r="I25" s="18" t="str">
        <f t="shared" si="1"/>
        <v>NIE</v>
      </c>
      <c r="J25" s="2"/>
      <c r="K25" s="19">
        <f t="shared" si="2"/>
        <v>3400</v>
      </c>
      <c r="O25" s="4"/>
      <c r="P25" s="4" t="str">
        <f ca="1">IF(o!C19="","",o!C19)</f>
        <v/>
      </c>
    </row>
    <row r="26" spans="2:16" x14ac:dyDescent="0.25">
      <c r="B26" s="12">
        <v>18</v>
      </c>
      <c r="C26" s="12" t="s">
        <v>26</v>
      </c>
      <c r="D26" s="12" t="s">
        <v>46</v>
      </c>
      <c r="E26" s="12">
        <v>3400</v>
      </c>
      <c r="F26" s="13">
        <v>39746</v>
      </c>
      <c r="G26" s="13">
        <v>37885</v>
      </c>
      <c r="H26" s="14">
        <f t="shared" si="0"/>
        <v>0.95317767825693156</v>
      </c>
      <c r="I26" s="18" t="str">
        <f t="shared" si="1"/>
        <v>NIE</v>
      </c>
      <c r="J26" s="2"/>
      <c r="K26" s="19">
        <f t="shared" si="2"/>
        <v>3400</v>
      </c>
      <c r="O26" s="4"/>
      <c r="P26" s="4" t="str">
        <f ca="1">IF(o!C20="","",o!C20)</f>
        <v/>
      </c>
    </row>
    <row r="27" spans="2:16" x14ac:dyDescent="0.25">
      <c r="B27" s="12">
        <v>19</v>
      </c>
      <c r="C27" s="12" t="s">
        <v>32</v>
      </c>
      <c r="D27" s="12" t="s">
        <v>47</v>
      </c>
      <c r="E27" s="12">
        <v>3400</v>
      </c>
      <c r="F27" s="13">
        <v>25586</v>
      </c>
      <c r="G27" s="13">
        <v>32846</v>
      </c>
      <c r="H27" s="14">
        <f t="shared" si="0"/>
        <v>1.2837489251934653</v>
      </c>
      <c r="I27" s="18" t="str">
        <f t="shared" si="1"/>
        <v>TAK</v>
      </c>
      <c r="J27" s="2"/>
      <c r="K27" s="19">
        <f t="shared" si="2"/>
        <v>3400</v>
      </c>
      <c r="O27" s="4"/>
      <c r="P27" s="4" t="str">
        <f ca="1">IF(o!C21="","",o!C21)</f>
        <v/>
      </c>
    </row>
    <row r="28" spans="2:16" x14ac:dyDescent="0.25">
      <c r="B28" s="12">
        <v>20</v>
      </c>
      <c r="C28" s="12" t="s">
        <v>28</v>
      </c>
      <c r="D28" s="12" t="s">
        <v>48</v>
      </c>
      <c r="E28" s="12">
        <v>3400</v>
      </c>
      <c r="F28" s="13">
        <v>29984</v>
      </c>
      <c r="G28" s="13">
        <v>33223</v>
      </c>
      <c r="H28" s="14">
        <f t="shared" si="0"/>
        <v>1.1080242796157951</v>
      </c>
      <c r="I28" s="18" t="str">
        <f t="shared" si="1"/>
        <v>TAK</v>
      </c>
      <c r="J28" s="2"/>
      <c r="K28" s="19">
        <f t="shared" si="2"/>
        <v>3400</v>
      </c>
      <c r="O28" s="4"/>
      <c r="P28" s="4" t="str">
        <f ca="1">IF(o!C22="","",o!C22)</f>
        <v/>
      </c>
    </row>
    <row r="29" spans="2:16" x14ac:dyDescent="0.25">
      <c r="B29" s="12">
        <v>21</v>
      </c>
      <c r="C29" s="12" t="s">
        <v>41</v>
      </c>
      <c r="D29" s="12" t="s">
        <v>40</v>
      </c>
      <c r="E29" s="12">
        <v>3400</v>
      </c>
      <c r="F29" s="13">
        <v>29110</v>
      </c>
      <c r="G29" s="13">
        <v>41029</v>
      </c>
      <c r="H29" s="14">
        <f t="shared" si="0"/>
        <v>1.40944692545517</v>
      </c>
      <c r="I29" s="18" t="str">
        <f t="shared" si="1"/>
        <v>TAK</v>
      </c>
      <c r="J29" s="2"/>
      <c r="K29" s="19">
        <f t="shared" si="2"/>
        <v>3400</v>
      </c>
      <c r="O29" s="4"/>
      <c r="P29" s="4" t="str">
        <f ca="1">IF(o!C23="","",o!C23)</f>
        <v/>
      </c>
    </row>
    <row r="30" spans="2:16" x14ac:dyDescent="0.25">
      <c r="B30" s="12">
        <v>22</v>
      </c>
      <c r="C30" s="12" t="s">
        <v>38</v>
      </c>
      <c r="D30" s="12" t="s">
        <v>49</v>
      </c>
      <c r="E30" s="12">
        <v>3400</v>
      </c>
      <c r="F30" s="13">
        <v>42776</v>
      </c>
      <c r="G30" s="13">
        <v>42918</v>
      </c>
      <c r="H30" s="14">
        <f t="shared" si="0"/>
        <v>1.0033196184776509</v>
      </c>
      <c r="I30" s="18" t="str">
        <f t="shared" si="1"/>
        <v>TAK</v>
      </c>
      <c r="J30" s="2"/>
      <c r="K30" s="19">
        <f t="shared" si="2"/>
        <v>3400</v>
      </c>
      <c r="O30" s="4"/>
      <c r="P30" s="4" t="str">
        <f ca="1">IF(o!C24="","",o!C24)</f>
        <v/>
      </c>
    </row>
    <row r="31" spans="2:16" x14ac:dyDescent="0.25">
      <c r="B31" s="12">
        <v>23</v>
      </c>
      <c r="C31" s="12" t="s">
        <v>21</v>
      </c>
      <c r="D31" s="12" t="s">
        <v>50</v>
      </c>
      <c r="E31" s="12">
        <v>3400</v>
      </c>
      <c r="F31" s="13">
        <v>38935</v>
      </c>
      <c r="G31" s="13">
        <v>35612</v>
      </c>
      <c r="H31" s="14">
        <f t="shared" si="0"/>
        <v>0.91465262617182486</v>
      </c>
      <c r="I31" s="18" t="str">
        <f t="shared" si="1"/>
        <v>NIE</v>
      </c>
      <c r="J31" s="2"/>
      <c r="K31" s="19">
        <f t="shared" si="2"/>
        <v>3400</v>
      </c>
      <c r="O31" s="4"/>
      <c r="P31" s="4" t="str">
        <f ca="1">IF(o!C25="","",o!C25)</f>
        <v/>
      </c>
    </row>
    <row r="32" spans="2:16" x14ac:dyDescent="0.25">
      <c r="B32" s="12">
        <v>24</v>
      </c>
      <c r="C32" s="12" t="s">
        <v>51</v>
      </c>
      <c r="D32" s="12" t="s">
        <v>52</v>
      </c>
      <c r="E32" s="12">
        <v>3400</v>
      </c>
      <c r="F32" s="13">
        <v>35921</v>
      </c>
      <c r="G32" s="13">
        <v>35423</v>
      </c>
      <c r="H32" s="14">
        <f t="shared" si="0"/>
        <v>0.98613624342306727</v>
      </c>
      <c r="I32" s="18" t="str">
        <f t="shared" si="1"/>
        <v>NIE</v>
      </c>
      <c r="J32" s="2"/>
      <c r="K32" s="19">
        <f t="shared" si="2"/>
        <v>3400</v>
      </c>
      <c r="O32" s="4"/>
      <c r="P32" s="4" t="str">
        <f ca="1">IF(o!C26="","",o!C26)</f>
        <v/>
      </c>
    </row>
    <row r="33" spans="2:16" x14ac:dyDescent="0.25">
      <c r="B33" s="12">
        <v>25</v>
      </c>
      <c r="C33" s="12" t="s">
        <v>24</v>
      </c>
      <c r="D33" s="12" t="s">
        <v>53</v>
      </c>
      <c r="E33" s="12">
        <v>3400</v>
      </c>
      <c r="F33" s="13">
        <v>37530</v>
      </c>
      <c r="G33" s="13">
        <v>34776</v>
      </c>
      <c r="H33" s="14">
        <f t="shared" si="0"/>
        <v>0.92661870503597121</v>
      </c>
      <c r="I33" s="18" t="str">
        <f t="shared" si="1"/>
        <v>NIE</v>
      </c>
      <c r="J33" s="2"/>
      <c r="K33" s="19">
        <f t="shared" si="2"/>
        <v>3400</v>
      </c>
      <c r="O33" s="4"/>
      <c r="P33" s="4" t="str">
        <f ca="1">IF(o!C27="","",o!C27)</f>
        <v/>
      </c>
    </row>
  </sheetData>
  <sheetProtection sheet="1" objects="1" scenarios="1"/>
  <mergeCells count="2">
    <mergeCell ref="M8:N8"/>
    <mergeCell ref="M18:N18"/>
  </mergeCells>
  <conditionalFormatting sqref="O9:O33">
    <cfRule type="containsText" dxfId="1" priority="2" operator="containsText" text="Kolumna I:">
      <formula>NOT(ISERROR(SEARCH("Kolumna I:",O9)))</formula>
    </cfRule>
  </conditionalFormatting>
  <conditionalFormatting sqref="P9:P33">
    <cfRule type="containsText" dxfId="0" priority="1" operator="containsText" text="Komórka">
      <formula>NOT(ISERROR(SEARCH("Komórka",P9)))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topLeftCell="B1" workbookViewId="0">
      <selection activeCell="C3" sqref="C3:C27"/>
    </sheetView>
  </sheetViews>
  <sheetFormatPr defaultRowHeight="15" x14ac:dyDescent="0.25"/>
  <cols>
    <col min="1" max="1" width="122.28515625" bestFit="1" customWidth="1"/>
    <col min="2" max="2" width="124.85546875" customWidth="1"/>
    <col min="3" max="3" width="46.140625" customWidth="1"/>
    <col min="4" max="4" width="122.28515625" bestFit="1" customWidth="1"/>
  </cols>
  <sheetData>
    <row r="1" spans="1:8" s="1" customFormat="1" x14ac:dyDescent="0.25">
      <c r="A1" s="1" t="s">
        <v>55</v>
      </c>
      <c r="H1" s="1" t="s">
        <v>54</v>
      </c>
    </row>
    <row r="2" spans="1:8" x14ac:dyDescent="0.25">
      <c r="F2" t="s">
        <v>85</v>
      </c>
    </row>
    <row r="3" spans="1:8" x14ac:dyDescent="0.25">
      <c r="A3" t="str">
        <f ca="1">IF(WARUNKI!$J9="","",_xlfn.FORMULATEXT(WARUNKI!$J9))</f>
        <v/>
      </c>
      <c r="B3" t="s">
        <v>59</v>
      </c>
      <c r="C3" t="str">
        <f ca="1">IFERROR(IF(A3="","",IF(OR(A3=B3,A3=D3),"","Komórka: "&amp;ADDRESS(ROW(WARUNKI!J9),COLUMN(WARUNKI!J9),4,1)&amp;$H$1)),"Komórka "&amp;ADDRESS(ROW(WARUNKI!J9),COLUMN(WARUNKI!J9),4,1)&amp;": "&amp;$H$1)</f>
        <v/>
      </c>
      <c r="D3" t="s">
        <v>86</v>
      </c>
    </row>
    <row r="4" spans="1:8" x14ac:dyDescent="0.25">
      <c r="A4" t="str">
        <f ca="1">IF(WARUNKI!$J10="","",_xlfn.FORMULATEXT(WARUNKI!$J10))</f>
        <v/>
      </c>
      <c r="B4" t="s">
        <v>60</v>
      </c>
      <c r="C4" t="str">
        <f ca="1">IFERROR(IF(A4="","",IF(OR(A4=B4,A4=D4),"","Komórka: "&amp;ADDRESS(ROW(WARUNKI!J10),COLUMN(WARUNKI!J10),4,1)&amp;$H$1)),"Komórka "&amp;ADDRESS(ROW(WARUNKI!J10),COLUMN(WARUNKI!J10),4,1)&amp;": "&amp;$H$1)</f>
        <v/>
      </c>
      <c r="D4" t="s">
        <v>87</v>
      </c>
    </row>
    <row r="5" spans="1:8" x14ac:dyDescent="0.25">
      <c r="A5" t="str">
        <f ca="1">IF(WARUNKI!$J11="","",_xlfn.FORMULATEXT(WARUNKI!$J11))</f>
        <v/>
      </c>
      <c r="B5" t="s">
        <v>61</v>
      </c>
      <c r="C5" t="str">
        <f ca="1">IFERROR(IF(A5="","",IF(OR(A5=B5,A5=D5),"","Komórka: "&amp;ADDRESS(ROW(WARUNKI!J11),COLUMN(WARUNKI!J11),4,1)&amp;$H$1)),"Komórka "&amp;ADDRESS(ROW(WARUNKI!J11),COLUMN(WARUNKI!J11),4,1)&amp;": "&amp;$H$1)</f>
        <v/>
      </c>
      <c r="D5" t="s">
        <v>88</v>
      </c>
    </row>
    <row r="6" spans="1:8" x14ac:dyDescent="0.25">
      <c r="A6" t="str">
        <f ca="1">IF(WARUNKI!$J12="","",_xlfn.FORMULATEXT(WARUNKI!$J12))</f>
        <v/>
      </c>
      <c r="B6" t="s">
        <v>62</v>
      </c>
      <c r="C6" t="str">
        <f ca="1">IFERROR(IF(A6="","",IF(OR(A6=B6,A6=D6),"","Komórka: "&amp;ADDRESS(ROW(WARUNKI!J12),COLUMN(WARUNKI!J12),4,1)&amp;$H$1)),"Komórka "&amp;ADDRESS(ROW(WARUNKI!J12),COLUMN(WARUNKI!J12),4,1)&amp;": "&amp;$H$1)</f>
        <v/>
      </c>
      <c r="D6" t="s">
        <v>89</v>
      </c>
    </row>
    <row r="7" spans="1:8" x14ac:dyDescent="0.25">
      <c r="A7" t="str">
        <f ca="1">IF(WARUNKI!$J13="","",_xlfn.FORMULATEXT(WARUNKI!$J13))</f>
        <v/>
      </c>
      <c r="B7" t="s">
        <v>63</v>
      </c>
      <c r="C7" t="str">
        <f ca="1">IFERROR(IF(A7="","",IF(OR(A7=B7,A7=D7),"","Komórka: "&amp;ADDRESS(ROW(WARUNKI!J13),COLUMN(WARUNKI!J13),4,1)&amp;$H$1)),"Komórka "&amp;ADDRESS(ROW(WARUNKI!J13),COLUMN(WARUNKI!J13),4,1)&amp;": "&amp;$H$1)</f>
        <v/>
      </c>
      <c r="D7" t="s">
        <v>90</v>
      </c>
    </row>
    <row r="8" spans="1:8" x14ac:dyDescent="0.25">
      <c r="A8" t="str">
        <f ca="1">IF(WARUNKI!$J14="","",_xlfn.FORMULATEXT(WARUNKI!$J14))</f>
        <v/>
      </c>
      <c r="B8" t="s">
        <v>64</v>
      </c>
      <c r="C8" t="str">
        <f ca="1">IFERROR(IF(A8="","",IF(OR(A8=B8,A8=D8),"","Komórka: "&amp;ADDRESS(ROW(WARUNKI!J14),COLUMN(WARUNKI!J14),4,1)&amp;$H$1)),"Komórka "&amp;ADDRESS(ROW(WARUNKI!J14),COLUMN(WARUNKI!J14),4,1)&amp;": "&amp;$H$1)</f>
        <v/>
      </c>
      <c r="D8" t="s">
        <v>91</v>
      </c>
    </row>
    <row r="9" spans="1:8" x14ac:dyDescent="0.25">
      <c r="A9" t="str">
        <f ca="1">IF(WARUNKI!$J15="","",_xlfn.FORMULATEXT(WARUNKI!$J15))</f>
        <v/>
      </c>
      <c r="B9" t="s">
        <v>65</v>
      </c>
      <c r="C9" t="str">
        <f ca="1">IFERROR(IF(A9="","",IF(OR(A9=B9,A9=D9),"","Komórka: "&amp;ADDRESS(ROW(WARUNKI!J15),COLUMN(WARUNKI!J15),4,1)&amp;$H$1)),"Komórka "&amp;ADDRESS(ROW(WARUNKI!J15),COLUMN(WARUNKI!J15),4,1)&amp;": "&amp;$H$1)</f>
        <v/>
      </c>
      <c r="D9" t="s">
        <v>92</v>
      </c>
    </row>
    <row r="10" spans="1:8" x14ac:dyDescent="0.25">
      <c r="A10" t="str">
        <f ca="1">IF(WARUNKI!$J16="","",_xlfn.FORMULATEXT(WARUNKI!$J16))</f>
        <v/>
      </c>
      <c r="B10" t="s">
        <v>66</v>
      </c>
      <c r="C10" t="str">
        <f ca="1">IFERROR(IF(A10="","",IF(OR(A10=B10,A10=D10),"","Komórka: "&amp;ADDRESS(ROW(WARUNKI!J16),COLUMN(WARUNKI!J16),4,1)&amp;$H$1)),"Komórka "&amp;ADDRESS(ROW(WARUNKI!J16),COLUMN(WARUNKI!J16),4,1)&amp;": "&amp;$H$1)</f>
        <v/>
      </c>
      <c r="D10" t="s">
        <v>93</v>
      </c>
    </row>
    <row r="11" spans="1:8" x14ac:dyDescent="0.25">
      <c r="A11" t="str">
        <f ca="1">IF(WARUNKI!$J17="","",_xlfn.FORMULATEXT(WARUNKI!$J17))</f>
        <v/>
      </c>
      <c r="B11" t="s">
        <v>67</v>
      </c>
      <c r="C11" t="str">
        <f ca="1">IFERROR(IF(A11="","",IF(OR(A11=B11,A11=D11),"","Komórka: "&amp;ADDRESS(ROW(WARUNKI!J17),COLUMN(WARUNKI!J17),4,1)&amp;$H$1)),"Komórka "&amp;ADDRESS(ROW(WARUNKI!J17),COLUMN(WARUNKI!J17),4,1)&amp;": "&amp;$H$1)</f>
        <v/>
      </c>
      <c r="D11" t="s">
        <v>94</v>
      </c>
    </row>
    <row r="12" spans="1:8" x14ac:dyDescent="0.25">
      <c r="A12" t="str">
        <f ca="1">IF(WARUNKI!$J18="","",_xlfn.FORMULATEXT(WARUNKI!$J18))</f>
        <v/>
      </c>
      <c r="B12" t="s">
        <v>68</v>
      </c>
      <c r="C12" t="str">
        <f ca="1">IFERROR(IF(A12="","",IF(OR(A12=B12,A12=D12),"","Komórka: "&amp;ADDRESS(ROW(WARUNKI!J18),COLUMN(WARUNKI!J18),4,1)&amp;$H$1)),"Komórka "&amp;ADDRESS(ROW(WARUNKI!J18),COLUMN(WARUNKI!J18),4,1)&amp;": "&amp;$H$1)</f>
        <v/>
      </c>
      <c r="D12" t="s">
        <v>95</v>
      </c>
    </row>
    <row r="13" spans="1:8" x14ac:dyDescent="0.25">
      <c r="A13" t="str">
        <f ca="1">IF(WARUNKI!$J19="","",_xlfn.FORMULATEXT(WARUNKI!$J19))</f>
        <v/>
      </c>
      <c r="B13" t="s">
        <v>69</v>
      </c>
      <c r="C13" t="str">
        <f ca="1">IFERROR(IF(A13="","",IF(OR(A13=B13,A13=D13),"","Komórka: "&amp;ADDRESS(ROW(WARUNKI!J19),COLUMN(WARUNKI!J19),4,1)&amp;$H$1)),"Komórka "&amp;ADDRESS(ROW(WARUNKI!J19),COLUMN(WARUNKI!J19),4,1)&amp;": "&amp;$H$1)</f>
        <v/>
      </c>
      <c r="D13" t="s">
        <v>96</v>
      </c>
    </row>
    <row r="14" spans="1:8" x14ac:dyDescent="0.25">
      <c r="A14" t="str">
        <f ca="1">IF(WARUNKI!$J20="","",_xlfn.FORMULATEXT(WARUNKI!$J20))</f>
        <v/>
      </c>
      <c r="B14" t="s">
        <v>70</v>
      </c>
      <c r="C14" t="str">
        <f ca="1">IFERROR(IF(A14="","",IF(OR(A14=B14,A14=D14),"","Komórka: "&amp;ADDRESS(ROW(WARUNKI!J20),COLUMN(WARUNKI!J20),4,1)&amp;$H$1)),"Komórka "&amp;ADDRESS(ROW(WARUNKI!J20),COLUMN(WARUNKI!J20),4,1)&amp;": "&amp;$H$1)</f>
        <v/>
      </c>
      <c r="D14" t="s">
        <v>97</v>
      </c>
    </row>
    <row r="15" spans="1:8" x14ac:dyDescent="0.25">
      <c r="A15" t="str">
        <f ca="1">IF(WARUNKI!$J21="","",_xlfn.FORMULATEXT(WARUNKI!$J21))</f>
        <v/>
      </c>
      <c r="B15" t="s">
        <v>71</v>
      </c>
      <c r="C15" t="str">
        <f ca="1">IFERROR(IF(A15="","",IF(OR(A15=B15,A15=D15),"","Komórka: "&amp;ADDRESS(ROW(WARUNKI!J21),COLUMN(WARUNKI!J21),4,1)&amp;$H$1)),"Komórka "&amp;ADDRESS(ROW(WARUNKI!J21),COLUMN(WARUNKI!J21),4,1)&amp;": "&amp;$H$1)</f>
        <v/>
      </c>
      <c r="D15" t="s">
        <v>98</v>
      </c>
    </row>
    <row r="16" spans="1:8" x14ac:dyDescent="0.25">
      <c r="A16" t="str">
        <f ca="1">IF(WARUNKI!$J22="","",_xlfn.FORMULATEXT(WARUNKI!$J22))</f>
        <v/>
      </c>
      <c r="B16" t="s">
        <v>72</v>
      </c>
      <c r="C16" t="str">
        <f ca="1">IFERROR(IF(A16="","",IF(OR(A16=B16,A16=D16),"","Komórka: "&amp;ADDRESS(ROW(WARUNKI!J22),COLUMN(WARUNKI!J22),4,1)&amp;$H$1)),"Komórka "&amp;ADDRESS(ROW(WARUNKI!J22),COLUMN(WARUNKI!J22),4,1)&amp;": "&amp;$H$1)</f>
        <v/>
      </c>
      <c r="D16" t="s">
        <v>99</v>
      </c>
    </row>
    <row r="17" spans="1:4" x14ac:dyDescent="0.25">
      <c r="A17" t="str">
        <f ca="1">IF(WARUNKI!$J23="","",_xlfn.FORMULATEXT(WARUNKI!$J23))</f>
        <v/>
      </c>
      <c r="B17" t="s">
        <v>73</v>
      </c>
      <c r="C17" t="str">
        <f ca="1">IFERROR(IF(A17="","",IF(OR(A17=B17,A17=D17),"","Komórka: "&amp;ADDRESS(ROW(WARUNKI!J23),COLUMN(WARUNKI!J23),4,1)&amp;$H$1)),"Komórka "&amp;ADDRESS(ROW(WARUNKI!J23),COLUMN(WARUNKI!J23),4,1)&amp;": "&amp;$H$1)</f>
        <v/>
      </c>
      <c r="D17" t="s">
        <v>100</v>
      </c>
    </row>
    <row r="18" spans="1:4" x14ac:dyDescent="0.25">
      <c r="A18" t="str">
        <f ca="1">IF(WARUNKI!$J24="","",_xlfn.FORMULATEXT(WARUNKI!$J24))</f>
        <v/>
      </c>
      <c r="B18" t="s">
        <v>74</v>
      </c>
      <c r="C18" t="str">
        <f ca="1">IFERROR(IF(A18="","",IF(OR(A18=B18,A18=D18),"","Komórka: "&amp;ADDRESS(ROW(WARUNKI!J24),COLUMN(WARUNKI!J24),4,1)&amp;$H$1)),"Komórka "&amp;ADDRESS(ROW(WARUNKI!J24),COLUMN(WARUNKI!J24),4,1)&amp;": "&amp;$H$1)</f>
        <v/>
      </c>
      <c r="D18" t="s">
        <v>101</v>
      </c>
    </row>
    <row r="19" spans="1:4" x14ac:dyDescent="0.25">
      <c r="A19" t="str">
        <f ca="1">IF(WARUNKI!$J25="","",_xlfn.FORMULATEXT(WARUNKI!$J25))</f>
        <v/>
      </c>
      <c r="B19" t="s">
        <v>75</v>
      </c>
      <c r="C19" t="str">
        <f ca="1">IFERROR(IF(A19="","",IF(OR(A19=B19,A19=D19),"","Komórka: "&amp;ADDRESS(ROW(WARUNKI!J25),COLUMN(WARUNKI!J25),4,1)&amp;$H$1)),"Komórka "&amp;ADDRESS(ROW(WARUNKI!J25),COLUMN(WARUNKI!J25),4,1)&amp;": "&amp;$H$1)</f>
        <v/>
      </c>
      <c r="D19" t="s">
        <v>102</v>
      </c>
    </row>
    <row r="20" spans="1:4" x14ac:dyDescent="0.25">
      <c r="A20" t="str">
        <f ca="1">IF(WARUNKI!$J26="","",_xlfn.FORMULATEXT(WARUNKI!$J26))</f>
        <v/>
      </c>
      <c r="B20" t="s">
        <v>76</v>
      </c>
      <c r="C20" t="str">
        <f ca="1">IFERROR(IF(A20="","",IF(OR(A20=B20,A20=D20),"","Komórka: "&amp;ADDRESS(ROW(WARUNKI!J26),COLUMN(WARUNKI!J26),4,1)&amp;$H$1)),"Komórka "&amp;ADDRESS(ROW(WARUNKI!J26),COLUMN(WARUNKI!J26),4,1)&amp;": "&amp;$H$1)</f>
        <v/>
      </c>
      <c r="D20" t="s">
        <v>103</v>
      </c>
    </row>
    <row r="21" spans="1:4" x14ac:dyDescent="0.25">
      <c r="A21" t="str">
        <f ca="1">IF(WARUNKI!$J27="","",_xlfn.FORMULATEXT(WARUNKI!$J27))</f>
        <v/>
      </c>
      <c r="B21" t="s">
        <v>77</v>
      </c>
      <c r="C21" t="str">
        <f ca="1">IFERROR(IF(A21="","",IF(OR(A21=B21,A21=D21),"","Komórka: "&amp;ADDRESS(ROW(WARUNKI!J27),COLUMN(WARUNKI!J27),4,1)&amp;$H$1)),"Komórka "&amp;ADDRESS(ROW(WARUNKI!J27),COLUMN(WARUNKI!J27),4,1)&amp;": "&amp;$H$1)</f>
        <v/>
      </c>
      <c r="D21" t="s">
        <v>104</v>
      </c>
    </row>
    <row r="22" spans="1:4" x14ac:dyDescent="0.25">
      <c r="A22" t="str">
        <f ca="1">IF(WARUNKI!$J28="","",_xlfn.FORMULATEXT(WARUNKI!$J28))</f>
        <v/>
      </c>
      <c r="B22" t="s">
        <v>78</v>
      </c>
      <c r="C22" t="str">
        <f ca="1">IFERROR(IF(A22="","",IF(OR(A22=B22,A22=D22),"","Komórka: "&amp;ADDRESS(ROW(WARUNKI!J28),COLUMN(WARUNKI!J28),4,1)&amp;$H$1)),"Komórka "&amp;ADDRESS(ROW(WARUNKI!J28),COLUMN(WARUNKI!J28),4,1)&amp;": "&amp;$H$1)</f>
        <v/>
      </c>
      <c r="D22" t="s">
        <v>105</v>
      </c>
    </row>
    <row r="23" spans="1:4" x14ac:dyDescent="0.25">
      <c r="A23" t="str">
        <f ca="1">IF(WARUNKI!$J29="","",_xlfn.FORMULATEXT(WARUNKI!$J29))</f>
        <v/>
      </c>
      <c r="B23" t="s">
        <v>79</v>
      </c>
      <c r="C23" t="str">
        <f ca="1">IFERROR(IF(A23="","",IF(OR(A23=B23,A23=D23),"","Komórka: "&amp;ADDRESS(ROW(WARUNKI!J29),COLUMN(WARUNKI!J29),4,1)&amp;$H$1)),"Komórka "&amp;ADDRESS(ROW(WARUNKI!J29),COLUMN(WARUNKI!J29),4,1)&amp;": "&amp;$H$1)</f>
        <v/>
      </c>
      <c r="D23" t="s">
        <v>106</v>
      </c>
    </row>
    <row r="24" spans="1:4" x14ac:dyDescent="0.25">
      <c r="A24" t="str">
        <f ca="1">IF(WARUNKI!$J30="","",_xlfn.FORMULATEXT(WARUNKI!$J30))</f>
        <v/>
      </c>
      <c r="B24" t="s">
        <v>80</v>
      </c>
      <c r="C24" t="str">
        <f ca="1">IFERROR(IF(A24="","",IF(OR(A24=B24,A24=D24),"","Komórka: "&amp;ADDRESS(ROW(WARUNKI!J30),COLUMN(WARUNKI!J30),4,1)&amp;$H$1)),"Komórka "&amp;ADDRESS(ROW(WARUNKI!J30),COLUMN(WARUNKI!J30),4,1)&amp;": "&amp;$H$1)</f>
        <v/>
      </c>
      <c r="D24" t="s">
        <v>107</v>
      </c>
    </row>
    <row r="25" spans="1:4" x14ac:dyDescent="0.25">
      <c r="A25" t="str">
        <f ca="1">IF(WARUNKI!$J31="","",_xlfn.FORMULATEXT(WARUNKI!$J31))</f>
        <v/>
      </c>
      <c r="B25" t="s">
        <v>81</v>
      </c>
      <c r="C25" t="str">
        <f ca="1">IFERROR(IF(A25="","",IF(OR(A25=B25,A25=D25),"","Komórka: "&amp;ADDRESS(ROW(WARUNKI!J31),COLUMN(WARUNKI!J31),4,1)&amp;$H$1)),"Komórka "&amp;ADDRESS(ROW(WARUNKI!J31),COLUMN(WARUNKI!J31),4,1)&amp;": "&amp;$H$1)</f>
        <v/>
      </c>
      <c r="D25" t="s">
        <v>108</v>
      </c>
    </row>
    <row r="26" spans="1:4" x14ac:dyDescent="0.25">
      <c r="A26" t="str">
        <f ca="1">IF(WARUNKI!$J32="","",_xlfn.FORMULATEXT(WARUNKI!$J32))</f>
        <v/>
      </c>
      <c r="B26" t="s">
        <v>82</v>
      </c>
      <c r="C26" t="str">
        <f ca="1">IFERROR(IF(A26="","",IF(OR(A26=B26,A26=D26),"","Komórka: "&amp;ADDRESS(ROW(WARUNKI!J32),COLUMN(WARUNKI!J32),4,1)&amp;$H$1)),"Komórka "&amp;ADDRESS(ROW(WARUNKI!J32),COLUMN(WARUNKI!J32),4,1)&amp;": "&amp;$H$1)</f>
        <v/>
      </c>
      <c r="D26" t="s">
        <v>109</v>
      </c>
    </row>
    <row r="27" spans="1:4" x14ac:dyDescent="0.25">
      <c r="A27" t="str">
        <f ca="1">IF(WARUNKI!$J33="","",_xlfn.FORMULATEXT(WARUNKI!$J33))</f>
        <v/>
      </c>
      <c r="B27" t="s">
        <v>83</v>
      </c>
      <c r="C27" t="str">
        <f ca="1">IFERROR(IF(A27="","",IF(OR(A27=B27,A27=D27),"","Komórka: "&amp;ADDRESS(ROW(WARUNKI!J33),COLUMN(WARUNKI!J33),4,1)&amp;$H$1)),"Komórka "&amp;ADDRESS(ROW(WARUNKI!J33),COLUMN(WARUNKI!J33),4,1)&amp;": "&amp;$H$1)</f>
        <v/>
      </c>
      <c r="D27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WARUNKI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2020-11-22T20:22:05Z</dcterms:modified>
</cp:coreProperties>
</file>