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E:\___LUBIE EXCELA\do-wgrania\"/>
    </mc:Choice>
  </mc:AlternateContent>
  <xr:revisionPtr revIDLastSave="0" documentId="8_{CCB46834-E3D1-440E-93A8-4CB1C0396365}" xr6:coauthVersionLast="43" xr6:coauthVersionMax="43" xr10:uidLastSave="{00000000-0000-0000-0000-000000000000}"/>
  <bookViews>
    <workbookView xWindow="-120" yWindow="-120" windowWidth="29040" windowHeight="15840" xr2:uid="{A40DCECD-C501-42A9-B26E-DF36C0065744}"/>
  </bookViews>
  <sheets>
    <sheet name="INDEKS i PODAJ.POZYCJĘ" sheetId="1" r:id="rId1"/>
    <sheet name="o" sheetId="3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1" l="1"/>
  <c r="K10" i="1"/>
  <c r="K14" i="1"/>
  <c r="K18" i="1"/>
  <c r="K22" i="1"/>
  <c r="K26" i="1"/>
  <c r="K29" i="1"/>
  <c r="K30" i="1"/>
  <c r="K11" i="1"/>
  <c r="K20" i="1"/>
  <c r="K24" i="1"/>
  <c r="K32" i="1"/>
  <c r="K28" i="1"/>
  <c r="F2" i="3"/>
  <c r="O6" i="1" s="1"/>
  <c r="H32" i="1"/>
  <c r="I32" i="1" s="1"/>
  <c r="K31" i="1"/>
  <c r="I31" i="1"/>
  <c r="H31" i="1"/>
  <c r="H30" i="1"/>
  <c r="I30" i="1" s="1"/>
  <c r="H29" i="1"/>
  <c r="I29" i="1" s="1"/>
  <c r="H28" i="1"/>
  <c r="I28" i="1" s="1"/>
  <c r="K27" i="1"/>
  <c r="H27" i="1"/>
  <c r="I27" i="1" s="1"/>
  <c r="H26" i="1"/>
  <c r="I26" i="1" s="1"/>
  <c r="K25" i="1"/>
  <c r="H25" i="1"/>
  <c r="I25" i="1" s="1"/>
  <c r="H24" i="1"/>
  <c r="I24" i="1" s="1"/>
  <c r="K23" i="1"/>
  <c r="H23" i="1"/>
  <c r="I23" i="1" s="1"/>
  <c r="H22" i="1"/>
  <c r="I22" i="1" s="1"/>
  <c r="K21" i="1"/>
  <c r="H21" i="1"/>
  <c r="I21" i="1" s="1"/>
  <c r="I20" i="1"/>
  <c r="H20" i="1"/>
  <c r="K19" i="1"/>
  <c r="H19" i="1"/>
  <c r="I19" i="1" s="1"/>
  <c r="H18" i="1"/>
  <c r="I18" i="1" s="1"/>
  <c r="K17" i="1"/>
  <c r="H17" i="1"/>
  <c r="I17" i="1" s="1"/>
  <c r="H16" i="1"/>
  <c r="I16" i="1" s="1"/>
  <c r="K15" i="1"/>
  <c r="I15" i="1"/>
  <c r="H15" i="1"/>
  <c r="H14" i="1"/>
  <c r="I14" i="1" s="1"/>
  <c r="K13" i="1"/>
  <c r="H13" i="1"/>
  <c r="I13" i="1" s="1"/>
  <c r="H12" i="1"/>
  <c r="I12" i="1" s="1"/>
  <c r="H11" i="1"/>
  <c r="I11" i="1" s="1"/>
  <c r="H10" i="1"/>
  <c r="I10" i="1" s="1"/>
  <c r="H9" i="1"/>
  <c r="I9" i="1" s="1"/>
  <c r="I8" i="1"/>
  <c r="H8" i="1"/>
  <c r="D5" i="3"/>
  <c r="D17" i="3"/>
  <c r="D4" i="3"/>
  <c r="D10" i="3"/>
  <c r="D14" i="3"/>
  <c r="D3" i="3"/>
  <c r="D24" i="3"/>
  <c r="D20" i="3"/>
  <c r="D16" i="3"/>
  <c r="D12" i="3"/>
  <c r="D8" i="3"/>
  <c r="D25" i="3"/>
  <c r="D26" i="3"/>
  <c r="D22" i="3"/>
  <c r="D18" i="3"/>
  <c r="D6" i="3"/>
  <c r="D21" i="3"/>
  <c r="D13" i="3"/>
  <c r="D9" i="3"/>
  <c r="D7" i="3"/>
  <c r="D11" i="3"/>
  <c r="D27" i="3"/>
  <c r="A26" i="3"/>
  <c r="A18" i="3"/>
  <c r="A10" i="3"/>
  <c r="A6" i="3"/>
  <c r="A27" i="3"/>
  <c r="A25" i="3"/>
  <c r="A23" i="3"/>
  <c r="A21" i="3"/>
  <c r="A19" i="3"/>
  <c r="A17" i="3"/>
  <c r="A15" i="3"/>
  <c r="A13" i="3"/>
  <c r="A11" i="3"/>
  <c r="A9" i="3"/>
  <c r="A7" i="3"/>
  <c r="A5" i="3"/>
  <c r="A3" i="3"/>
  <c r="A24" i="3"/>
  <c r="A22" i="3"/>
  <c r="A20" i="3"/>
  <c r="A16" i="3"/>
  <c r="A12" i="3"/>
  <c r="A8" i="3"/>
  <c r="A4" i="3"/>
  <c r="A14" i="3"/>
  <c r="K12" i="1" l="1"/>
  <c r="K16" i="1"/>
  <c r="K8" i="1"/>
  <c r="F27" i="3"/>
  <c r="P32" i="1" s="1"/>
  <c r="B27" i="3"/>
  <c r="F26" i="3"/>
  <c r="P31" i="1" s="1"/>
  <c r="B26" i="3"/>
  <c r="F25" i="3"/>
  <c r="P30" i="1" s="1"/>
  <c r="B25" i="3"/>
  <c r="F24" i="3"/>
  <c r="P29" i="1" s="1"/>
  <c r="B24" i="3"/>
  <c r="B23" i="3"/>
  <c r="F22" i="3"/>
  <c r="P27" i="1" s="1"/>
  <c r="B22" i="3"/>
  <c r="F21" i="3"/>
  <c r="P26" i="1" s="1"/>
  <c r="B21" i="3"/>
  <c r="F20" i="3"/>
  <c r="P25" i="1" s="1"/>
  <c r="B20" i="3"/>
  <c r="B19" i="3"/>
  <c r="F18" i="3"/>
  <c r="P23" i="1" s="1"/>
  <c r="B18" i="3"/>
  <c r="F17" i="3"/>
  <c r="P22" i="1" s="1"/>
  <c r="B17" i="3"/>
  <c r="F16" i="3"/>
  <c r="P21" i="1" s="1"/>
  <c r="B16" i="3"/>
  <c r="B15" i="3"/>
  <c r="F14" i="3"/>
  <c r="P19" i="1" s="1"/>
  <c r="B14" i="3"/>
  <c r="F13" i="3"/>
  <c r="P18" i="1" s="1"/>
  <c r="B13" i="3"/>
  <c r="F12" i="3"/>
  <c r="P17" i="1" s="1"/>
  <c r="B12" i="3"/>
  <c r="F11" i="3"/>
  <c r="P16" i="1" s="1"/>
  <c r="B11" i="3"/>
  <c r="F10" i="3"/>
  <c r="P15" i="1" s="1"/>
  <c r="B10" i="3"/>
  <c r="F9" i="3"/>
  <c r="P14" i="1" s="1"/>
  <c r="B9" i="3"/>
  <c r="F8" i="3"/>
  <c r="P13" i="1" s="1"/>
  <c r="B8" i="3"/>
  <c r="F7" i="3"/>
  <c r="P12" i="1" s="1"/>
  <c r="B7" i="3"/>
  <c r="F6" i="3"/>
  <c r="P11" i="1" s="1"/>
  <c r="B6" i="3"/>
  <c r="F5" i="3"/>
  <c r="P10" i="1" s="1"/>
  <c r="B5" i="3"/>
  <c r="F4" i="3"/>
  <c r="P9" i="1" s="1"/>
  <c r="B4" i="3"/>
  <c r="F3" i="3"/>
  <c r="P8" i="1" s="1"/>
  <c r="B3" i="3"/>
  <c r="D23" i="3"/>
  <c r="D15" i="3"/>
  <c r="D19" i="3"/>
  <c r="F19" i="3" l="1"/>
  <c r="P24" i="1" s="1"/>
  <c r="F15" i="3"/>
  <c r="P20" i="1" s="1"/>
  <c r="F23" i="3"/>
  <c r="P28" i="1" s="1"/>
  <c r="C8" i="3"/>
  <c r="C12" i="3"/>
  <c r="C4" i="3"/>
  <c r="C10" i="3"/>
  <c r="C3" i="3"/>
  <c r="C5" i="3"/>
  <c r="C7" i="3"/>
  <c r="C9" i="3"/>
  <c r="C11" i="3"/>
  <c r="C13" i="3"/>
  <c r="C15" i="3"/>
  <c r="C17" i="3"/>
  <c r="C19" i="3"/>
  <c r="C21" i="3"/>
  <c r="C23" i="3"/>
  <c r="C25" i="3"/>
  <c r="C27" i="3"/>
  <c r="C6" i="3"/>
  <c r="C14" i="3"/>
  <c r="C16" i="3"/>
  <c r="C18" i="3"/>
  <c r="C20" i="3"/>
  <c r="C22" i="3"/>
  <c r="C24" i="3"/>
  <c r="C26" i="3"/>
</calcChain>
</file>

<file path=xl/sharedStrings.xml><?xml version="1.0" encoding="utf-8"?>
<sst xmlns="http://schemas.openxmlformats.org/spreadsheetml/2006/main" count="96" uniqueCount="85">
  <si>
    <t>Dariusz Popadeńczuk</t>
  </si>
  <si>
    <t>email:</t>
  </si>
  <si>
    <t>info@lubieExcela.pl</t>
  </si>
  <si>
    <t>tel.</t>
  </si>
  <si>
    <t>Szkolenia, kursy, porady, pomoc w Excelu</t>
  </si>
  <si>
    <t>Sprawdzanie błędów © 2019 lubieExcela.pl | Dariusz Popadeńczuk</t>
  </si>
  <si>
    <t>W formule jest błąd!</t>
  </si>
  <si>
    <t>L.P.</t>
  </si>
  <si>
    <t>Imię</t>
  </si>
  <si>
    <t>Nazwisko</t>
  </si>
  <si>
    <t>Wynagrodzenie</t>
  </si>
  <si>
    <t>Plan sprzedaży</t>
  </si>
  <si>
    <t>Wartośc sprzedaży</t>
  </si>
  <si>
    <t>% wykonanie planu</t>
  </si>
  <si>
    <t>Wykonany plan TAK / NIE</t>
  </si>
  <si>
    <t>Wartość premii</t>
  </si>
  <si>
    <t>Wynagrodzenie całkowite</t>
  </si>
  <si>
    <t>Jan</t>
  </si>
  <si>
    <t>Nowak</t>
  </si>
  <si>
    <t>Adrian</t>
  </si>
  <si>
    <t>Gruszka</t>
  </si>
  <si>
    <t>Izabela</t>
  </si>
  <si>
    <t>Kowalska</t>
  </si>
  <si>
    <t>Łukasz</t>
  </si>
  <si>
    <t>Dariusz</t>
  </si>
  <si>
    <t>Jabłoński</t>
  </si>
  <si>
    <t>Bartosz</t>
  </si>
  <si>
    <t>Marwinski</t>
  </si>
  <si>
    <t>Agata</t>
  </si>
  <si>
    <t>Stalińska</t>
  </si>
  <si>
    <t>Maciej</t>
  </si>
  <si>
    <t>Dąb</t>
  </si>
  <si>
    <t>Marta</t>
  </si>
  <si>
    <t>Wierzba</t>
  </si>
  <si>
    <t>Hanna</t>
  </si>
  <si>
    <t>Słoneczna</t>
  </si>
  <si>
    <t>Agnieszka</t>
  </si>
  <si>
    <t>Brzoza</t>
  </si>
  <si>
    <t>Piotr</t>
  </si>
  <si>
    <t>Chełmiński</t>
  </si>
  <si>
    <t>Wojciech</t>
  </si>
  <si>
    <t>Kamil</t>
  </si>
  <si>
    <t>Kowalski</t>
  </si>
  <si>
    <t>Adam</t>
  </si>
  <si>
    <t>Zadworny</t>
  </si>
  <si>
    <t>Katarzyna</t>
  </si>
  <si>
    <t>Beskidzka</t>
  </si>
  <si>
    <t>Lenna</t>
  </si>
  <si>
    <t>Kramer</t>
  </si>
  <si>
    <t>Zamojska</t>
  </si>
  <si>
    <t>Starzykowski</t>
  </si>
  <si>
    <t>Krzaczasty</t>
  </si>
  <si>
    <t>Brenny</t>
  </si>
  <si>
    <t>Rafał</t>
  </si>
  <si>
    <t>Krakowski</t>
  </si>
  <si>
    <t>Mot</t>
  </si>
  <si>
    <t>tabela premiowa</t>
  </si>
  <si>
    <t>wykonanie</t>
  </si>
  <si>
    <t>premia</t>
  </si>
  <si>
    <t>INDEKS i PODAJ.POZYCJĘ zamiast WYSZUKAJ.PIONOWO</t>
  </si>
  <si>
    <t>=JEŻELI.BŁĄD(INDEKS($N$9:$N$13;PODAJ.POZYCJĘ(H8;$M$9:$M$13;1));0%)</t>
  </si>
  <si>
    <t>=JEŻELI.BŁĄD(INDEKS($N$9:$N$13;PODAJ.POZYCJĘ(H9;$M$9:$M$13;1));0%)</t>
  </si>
  <si>
    <t>=JEŻELI.BŁĄD(INDEKS($N$9:$N$13;PODAJ.POZYCJĘ(H10;$M$9:$M$13;1));0%)</t>
  </si>
  <si>
    <t>=JEŻELI.BŁĄD(INDEKS($N$9:$N$13;PODAJ.POZYCJĘ(H11;$M$9:$M$13;1));0%)</t>
  </si>
  <si>
    <t>=JEŻELI.BŁĄD(INDEKS($N$9:$N$13;PODAJ.POZYCJĘ(H12;$M$9:$M$13;1));0%)</t>
  </si>
  <si>
    <t>=JEŻELI.BŁĄD(INDEKS($N$9:$N$13;PODAJ.POZYCJĘ(H13;$M$9:$M$13;1));0%)</t>
  </si>
  <si>
    <t>=JEŻELI.BŁĄD(INDEKS($N$9:$N$13;PODAJ.POZYCJĘ(H14;$M$9:$M$13;1));0%)</t>
  </si>
  <si>
    <t>=JEŻELI.BŁĄD(INDEKS($N$9:$N$13;PODAJ.POZYCJĘ(H15;$M$9:$M$13;1));0%)</t>
  </si>
  <si>
    <t>=JEŻELI.BŁĄD(INDEKS($N$9:$N$13;PODAJ.POZYCJĘ(H16;$M$9:$M$13;1));0%)</t>
  </si>
  <si>
    <t>=JEŻELI.BŁĄD(INDEKS($N$9:$N$13;PODAJ.POZYCJĘ(H17;$M$9:$M$13;1));0%)</t>
  </si>
  <si>
    <t>=JEŻELI.BŁĄD(INDEKS($N$9:$N$13;PODAJ.POZYCJĘ(H18;$M$9:$M$13;1));0%)</t>
  </si>
  <si>
    <t>=JEŻELI.BŁĄD(INDEKS($N$9:$N$13;PODAJ.POZYCJĘ(H19;$M$9:$M$13;1));0%)</t>
  </si>
  <si>
    <t>=JEŻELI.BŁĄD(INDEKS($N$9:$N$13;PODAJ.POZYCJĘ(H20;$M$9:$M$13;1));0%)</t>
  </si>
  <si>
    <t>=JEŻELI.BŁĄD(INDEKS($N$9:$N$13;PODAJ.POZYCJĘ(H21;$M$9:$M$13;1));0%)</t>
  </si>
  <si>
    <t>=JEŻELI.BŁĄD(INDEKS($N$9:$N$13;PODAJ.POZYCJĘ(H22;$M$9:$M$13;1));0%)</t>
  </si>
  <si>
    <t>=JEŻELI.BŁĄD(INDEKS($N$9:$N$13;PODAJ.POZYCJĘ(H23;$M$9:$M$13;1));0%)</t>
  </si>
  <si>
    <t>=JEŻELI.BŁĄD(INDEKS($N$9:$N$13;PODAJ.POZYCJĘ(H24;$M$9:$M$13;1));0%)</t>
  </si>
  <si>
    <t>=JEŻELI.BŁĄD(INDEKS($N$9:$N$13;PODAJ.POZYCJĘ(H25;$M$9:$M$13;1));0%)</t>
  </si>
  <si>
    <t>=JEŻELI.BŁĄD(INDEKS($N$9:$N$13;PODAJ.POZYCJĘ(H26;$M$9:$M$13;1));0%)</t>
  </si>
  <si>
    <t>=JEŻELI.BŁĄD(INDEKS($N$9:$N$13;PODAJ.POZYCJĘ(H27;$M$9:$M$13;1));0%)</t>
  </si>
  <si>
    <t>=JEŻELI.BŁĄD(INDEKS($N$9:$N$13;PODAJ.POZYCJĘ(H28;$M$9:$M$13;1));0%)</t>
  </si>
  <si>
    <t>=JEŻELI.BŁĄD(INDEKS($N$9:$N$13;PODAJ.POZYCJĘ(H29;$M$9:$M$13;1));0%)</t>
  </si>
  <si>
    <t>=JEŻELI.BŁĄD(INDEKS($N$9:$N$13;PODAJ.POZYCJĘ(H30;$M$9:$M$13;1));0%)</t>
  </si>
  <si>
    <t>=JEŻELI.BŁĄD(INDEKS($N$9:$N$13;PODAJ.POZYCJĘ(H31;$M$9:$M$13;1));0%)</t>
  </si>
  <si>
    <t>=JEŻELI.BŁĄD(INDEKS($N$9:$N$13;PODAJ.POZYCJĘ(H32;$M$9:$M$13;1));0%)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</si>
</sst>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\ _z_ł_-;\-* #,##0\ _z_ł_-;_-* &quot;-&quot;??\ _z_ł_-;_-@_-"/>
    <numFmt numFmtId="166" formatCode="0.0%"/>
  </numFmts>
  <fonts count="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236"/>
        <bgColor indexed="64"/>
      </patternFill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0" fillId="0" borderId="0" xfId="0" applyAlignment="1">
      <alignment horizontal="right"/>
    </xf>
    <xf numFmtId="0" fontId="0" fillId="2" borderId="0" xfId="0" applyFill="1"/>
    <xf numFmtId="0" fontId="2" fillId="0" borderId="0" xfId="0" applyFont="1"/>
    <xf numFmtId="0" fontId="6" fillId="3" borderId="0" xfId="0" applyFont="1" applyFill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0" fillId="0" borderId="1" xfId="2" applyNumberFormat="1" applyFont="1" applyBorder="1" applyProtection="1">
      <protection locked="0"/>
    </xf>
    <xf numFmtId="166" fontId="0" fillId="0" borderId="1" xfId="3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9" fontId="0" fillId="0" borderId="1" xfId="3" applyFont="1" applyBorder="1" applyProtection="1">
      <protection locked="0"/>
    </xf>
    <xf numFmtId="0" fontId="0" fillId="0" borderId="0" xfId="0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/>
    <xf numFmtId="0" fontId="7" fillId="0" borderId="0" xfId="0" applyFont="1" applyAlignment="1" applyProtection="1">
      <alignment horizontal="center"/>
      <protection hidden="1"/>
    </xf>
    <xf numFmtId="9" fontId="0" fillId="0" borderId="1" xfId="3" applyFon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3" fontId="0" fillId="0" borderId="0" xfId="0" applyNumberFormat="1" applyAlignment="1">
      <alignment horizontal="left"/>
    </xf>
    <xf numFmtId="0" fontId="4" fillId="2" borderId="0" xfId="0" applyFont="1" applyFill="1"/>
    <xf numFmtId="0" fontId="7" fillId="0" borderId="0" xfId="0" applyFont="1"/>
  </cellXfs>
  <cellStyles count="4">
    <cellStyle name="Dziesiętny" xfId="2" builtinId="3"/>
    <cellStyle name="Hiperłącze" xfId="1" builtinId="8"/>
    <cellStyle name="Normalny" xfId="0" builtinId="0"/>
    <cellStyle name="Procentowy" xfId="3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72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161060</xdr:colOff>
      <xdr:row>0</xdr:row>
      <xdr:rowOff>127289</xdr:rowOff>
    </xdr:from>
    <xdr:to>
      <xdr:col>2</xdr:col>
      <xdr:colOff>493581</xdr:colOff>
      <xdr:row>3</xdr:row>
      <xdr:rowOff>155863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1A45710-4653-427D-A7AD-B61CAAD4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060" y="127289"/>
          <a:ext cx="1215748" cy="652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lubieExcel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7A6DD-04AB-4A96-B1D1-F90FCD4F2641}">
  <sheetPr codeName="Arkusz1"/>
  <dimension ref="B1:Q32"/>
  <sheetViews>
    <sheetView showGridLines="0" tabSelected="1" zoomScaleNormal="100" workbookViewId="0">
      <pane ySplit="5" topLeftCell="A6" activePane="bottomLeft" state="frozen"/>
      <selection pane="bottomLeft" activeCell="B7" sqref="B7"/>
    </sheetView>
  </sheetViews>
  <sheetFormatPr defaultRowHeight="15" x14ac:dyDescent="0.25"/>
  <cols>
    <col min="2" max="2" width="4.140625" bestFit="1" customWidth="1"/>
    <col min="3" max="3" width="9.85546875" bestFit="1" customWidth="1"/>
    <col min="4" max="4" width="12.42578125" bestFit="1" customWidth="1"/>
    <col min="5" max="5" width="15" bestFit="1" customWidth="1"/>
    <col min="6" max="6" width="14.140625" bestFit="1" customWidth="1"/>
    <col min="7" max="7" width="17.5703125" bestFit="1" customWidth="1"/>
    <col min="8" max="8" width="18.42578125" bestFit="1" customWidth="1"/>
    <col min="9" max="9" width="14.7109375" bestFit="1" customWidth="1"/>
    <col min="10" max="10" width="11.85546875" customWidth="1"/>
    <col min="11" max="11" width="16.28515625" customWidth="1"/>
    <col min="13" max="13" width="10.7109375" bestFit="1" customWidth="1"/>
    <col min="14" max="14" width="7.28515625" bestFit="1" customWidth="1"/>
    <col min="15" max="15" width="30.7109375" style="15" bestFit="1" customWidth="1"/>
    <col min="16" max="16" width="30.140625" style="15" bestFit="1" customWidth="1"/>
    <col min="17" max="17" width="16.140625" style="15" bestFit="1" customWidth="1"/>
    <col min="18" max="18" width="7.28515625" bestFit="1" customWidth="1"/>
  </cols>
  <sheetData>
    <row r="1" spans="2:17" x14ac:dyDescent="0.25">
      <c r="D1" t="s">
        <v>0</v>
      </c>
      <c r="F1" s="2" t="s">
        <v>1</v>
      </c>
      <c r="G1" s="1" t="s">
        <v>2</v>
      </c>
      <c r="I1" s="2" t="s">
        <v>3</v>
      </c>
      <c r="J1" s="19">
        <v>501348958</v>
      </c>
    </row>
    <row r="3" spans="2:17" ht="18.75" x14ac:dyDescent="0.3">
      <c r="D3" t="s">
        <v>4</v>
      </c>
      <c r="G3" s="4" t="s">
        <v>59</v>
      </c>
    </row>
    <row r="5" spans="2:17" s="3" customFormat="1" x14ac:dyDescent="0.25">
      <c r="O5" s="20"/>
      <c r="P5" s="20"/>
      <c r="Q5" s="20"/>
    </row>
    <row r="6" spans="2:17" x14ac:dyDescent="0.25">
      <c r="O6" s="21" t="str">
        <f>o!F2</f>
        <v/>
      </c>
    </row>
    <row r="7" spans="2:17" ht="44.25" customHeight="1" x14ac:dyDescent="0.25">
      <c r="B7" s="6" t="s">
        <v>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6" t="s">
        <v>16</v>
      </c>
      <c r="L7" s="12"/>
      <c r="M7" s="13" t="s">
        <v>56</v>
      </c>
      <c r="N7" s="14"/>
    </row>
    <row r="8" spans="2:17" x14ac:dyDescent="0.25">
      <c r="B8" s="7">
        <v>1</v>
      </c>
      <c r="C8" s="7" t="s">
        <v>17</v>
      </c>
      <c r="D8" s="7" t="s">
        <v>18</v>
      </c>
      <c r="E8" s="7">
        <v>3400</v>
      </c>
      <c r="F8" s="8">
        <v>38556</v>
      </c>
      <c r="G8" s="8">
        <v>12763</v>
      </c>
      <c r="H8" s="9">
        <f>G8/F8</f>
        <v>0.33102500259363005</v>
      </c>
      <c r="I8" s="10" t="str">
        <f>IF(H8&gt;=100%,"TAK","NIE")</f>
        <v>NIE</v>
      </c>
      <c r="J8" s="11"/>
      <c r="K8" s="7">
        <f>E8+(E8*J8)</f>
        <v>3400</v>
      </c>
      <c r="L8" s="12"/>
      <c r="M8" s="10" t="s">
        <v>57</v>
      </c>
      <c r="N8" s="10" t="s">
        <v>58</v>
      </c>
      <c r="O8" s="16"/>
      <c r="P8" s="16" t="str">
        <f ca="1">IF(o!F3="","","Kolumna J: "&amp;o!F3)</f>
        <v/>
      </c>
    </row>
    <row r="9" spans="2:17" x14ac:dyDescent="0.25">
      <c r="B9" s="7">
        <v>2</v>
      </c>
      <c r="C9" s="7" t="s">
        <v>19</v>
      </c>
      <c r="D9" s="7" t="s">
        <v>20</v>
      </c>
      <c r="E9" s="7">
        <v>3400</v>
      </c>
      <c r="F9" s="8">
        <v>27615</v>
      </c>
      <c r="G9" s="8">
        <v>14352</v>
      </c>
      <c r="H9" s="9">
        <f t="shared" ref="H9:H32" si="0">G9/F9</f>
        <v>0.51971754481260179</v>
      </c>
      <c r="I9" s="10" t="str">
        <f t="shared" ref="I9:I32" si="1">IF(H9&gt;=100%,"TAK","NIE")</f>
        <v>NIE</v>
      </c>
      <c r="J9" s="11"/>
      <c r="K9" s="7">
        <f t="shared" ref="K9:K32" si="2">E9+(E9*J9)</f>
        <v>3400</v>
      </c>
      <c r="L9" s="12"/>
      <c r="M9" s="18">
        <v>0.8</v>
      </c>
      <c r="N9" s="17">
        <v>0.2</v>
      </c>
      <c r="O9" s="16"/>
      <c r="P9" s="16" t="str">
        <f ca="1">IF(o!F4="","","Kolumna J: "&amp;o!F4)</f>
        <v/>
      </c>
    </row>
    <row r="10" spans="2:17" x14ac:dyDescent="0.25">
      <c r="B10" s="7">
        <v>3</v>
      </c>
      <c r="C10" s="7" t="s">
        <v>21</v>
      </c>
      <c r="D10" s="7" t="s">
        <v>22</v>
      </c>
      <c r="E10" s="7">
        <v>3400</v>
      </c>
      <c r="F10" s="8">
        <v>43295</v>
      </c>
      <c r="G10" s="8">
        <v>23432</v>
      </c>
      <c r="H10" s="9">
        <f t="shared" si="0"/>
        <v>0.54121723062709315</v>
      </c>
      <c r="I10" s="10" t="str">
        <f t="shared" si="1"/>
        <v>NIE</v>
      </c>
      <c r="J10" s="11"/>
      <c r="K10" s="7">
        <f t="shared" si="2"/>
        <v>3400</v>
      </c>
      <c r="L10" s="12"/>
      <c r="M10" s="17">
        <v>0.9</v>
      </c>
      <c r="N10" s="17">
        <v>0.25</v>
      </c>
      <c r="O10" s="16"/>
      <c r="P10" s="16" t="str">
        <f ca="1">IF(o!F5="","","Kolumna J: "&amp;o!F5)</f>
        <v/>
      </c>
    </row>
    <row r="11" spans="2:17" x14ac:dyDescent="0.25">
      <c r="B11" s="7">
        <v>4</v>
      </c>
      <c r="C11" s="7" t="s">
        <v>23</v>
      </c>
      <c r="D11" s="7" t="s">
        <v>18</v>
      </c>
      <c r="E11" s="7">
        <v>3400</v>
      </c>
      <c r="F11" s="8">
        <v>33008</v>
      </c>
      <c r="G11" s="8">
        <v>34567</v>
      </c>
      <c r="H11" s="9">
        <f t="shared" si="0"/>
        <v>1.0472309743092583</v>
      </c>
      <c r="I11" s="10" t="str">
        <f t="shared" si="1"/>
        <v>TAK</v>
      </c>
      <c r="J11" s="11"/>
      <c r="K11" s="7">
        <f t="shared" si="2"/>
        <v>3400</v>
      </c>
      <c r="L11" s="12"/>
      <c r="M11" s="17">
        <v>1</v>
      </c>
      <c r="N11" s="17">
        <v>0.4</v>
      </c>
      <c r="O11" s="16"/>
      <c r="P11" s="16" t="str">
        <f ca="1">IF(o!F6="","","Kolumna J: "&amp;o!F6)</f>
        <v/>
      </c>
    </row>
    <row r="12" spans="2:17" x14ac:dyDescent="0.25">
      <c r="B12" s="7">
        <v>5</v>
      </c>
      <c r="C12" s="7" t="s">
        <v>24</v>
      </c>
      <c r="D12" s="7" t="s">
        <v>25</v>
      </c>
      <c r="E12" s="7">
        <v>3400</v>
      </c>
      <c r="F12" s="8">
        <v>27438</v>
      </c>
      <c r="G12" s="8">
        <v>23532</v>
      </c>
      <c r="H12" s="9">
        <f t="shared" si="0"/>
        <v>0.8576426853269189</v>
      </c>
      <c r="I12" s="10" t="str">
        <f t="shared" si="1"/>
        <v>NIE</v>
      </c>
      <c r="J12" s="11"/>
      <c r="K12" s="7">
        <f t="shared" si="2"/>
        <v>3400</v>
      </c>
      <c r="L12" s="12"/>
      <c r="M12" s="17">
        <v>1.1000000000000001</v>
      </c>
      <c r="N12" s="17">
        <v>0.45</v>
      </c>
      <c r="O12" s="16"/>
      <c r="P12" s="16" t="str">
        <f ca="1">IF(o!F7="","","Kolumna J: "&amp;o!F7)</f>
        <v/>
      </c>
    </row>
    <row r="13" spans="2:17" x14ac:dyDescent="0.25">
      <c r="B13" s="7">
        <v>6</v>
      </c>
      <c r="C13" s="7" t="s">
        <v>26</v>
      </c>
      <c r="D13" s="7" t="s">
        <v>27</v>
      </c>
      <c r="E13" s="7">
        <v>3400</v>
      </c>
      <c r="F13" s="8">
        <v>29194</v>
      </c>
      <c r="G13" s="8">
        <v>34211</v>
      </c>
      <c r="H13" s="9">
        <f t="shared" si="0"/>
        <v>1.1718503802151128</v>
      </c>
      <c r="I13" s="10" t="str">
        <f t="shared" si="1"/>
        <v>TAK</v>
      </c>
      <c r="J13" s="11"/>
      <c r="K13" s="7">
        <f t="shared" si="2"/>
        <v>3400</v>
      </c>
      <c r="L13" s="12"/>
      <c r="M13" s="17">
        <v>1.2</v>
      </c>
      <c r="N13" s="17">
        <v>0.5</v>
      </c>
      <c r="O13" s="16"/>
      <c r="P13" s="16" t="str">
        <f ca="1">IF(o!F8="","","Kolumna J: "&amp;o!F8)</f>
        <v/>
      </c>
    </row>
    <row r="14" spans="2:17" x14ac:dyDescent="0.25">
      <c r="B14" s="7">
        <v>7</v>
      </c>
      <c r="C14" s="7" t="s">
        <v>28</v>
      </c>
      <c r="D14" s="7" t="s">
        <v>29</v>
      </c>
      <c r="E14" s="7">
        <v>3400</v>
      </c>
      <c r="F14" s="8">
        <v>27852</v>
      </c>
      <c r="G14" s="8">
        <v>23566</v>
      </c>
      <c r="H14" s="9">
        <f t="shared" si="0"/>
        <v>0.84611518023840304</v>
      </c>
      <c r="I14" s="10" t="str">
        <f t="shared" si="1"/>
        <v>NIE</v>
      </c>
      <c r="J14" s="11"/>
      <c r="K14" s="7">
        <f t="shared" si="2"/>
        <v>3400</v>
      </c>
      <c r="L14" s="12"/>
      <c r="M14" s="12"/>
      <c r="N14" s="12"/>
      <c r="O14" s="16"/>
      <c r="P14" s="16" t="str">
        <f ca="1">IF(o!F9="","","Kolumna J: "&amp;o!F9)</f>
        <v/>
      </c>
    </row>
    <row r="15" spans="2:17" x14ac:dyDescent="0.25">
      <c r="B15" s="7">
        <v>8</v>
      </c>
      <c r="C15" s="7" t="s">
        <v>30</v>
      </c>
      <c r="D15" s="7" t="s">
        <v>31</v>
      </c>
      <c r="E15" s="7">
        <v>3400</v>
      </c>
      <c r="F15" s="8">
        <v>33693</v>
      </c>
      <c r="G15" s="8">
        <v>12224</v>
      </c>
      <c r="H15" s="9">
        <f t="shared" si="0"/>
        <v>0.36280533048407682</v>
      </c>
      <c r="I15" s="10" t="str">
        <f t="shared" si="1"/>
        <v>NIE</v>
      </c>
      <c r="J15" s="11"/>
      <c r="K15" s="7">
        <f t="shared" si="2"/>
        <v>3400</v>
      </c>
      <c r="L15" s="12"/>
      <c r="M15" s="12"/>
      <c r="N15" s="12"/>
      <c r="O15" s="16"/>
      <c r="P15" s="16" t="str">
        <f ca="1">IF(o!F10="","","Kolumna J: "&amp;o!F10)</f>
        <v/>
      </c>
    </row>
    <row r="16" spans="2:17" x14ac:dyDescent="0.25">
      <c r="B16" s="7">
        <v>9</v>
      </c>
      <c r="C16" s="7" t="s">
        <v>32</v>
      </c>
      <c r="D16" s="7" t="s">
        <v>33</v>
      </c>
      <c r="E16" s="7">
        <v>3400</v>
      </c>
      <c r="F16" s="8">
        <v>33394</v>
      </c>
      <c r="G16" s="8">
        <v>35662</v>
      </c>
      <c r="H16" s="9">
        <f t="shared" si="0"/>
        <v>1.0679163921662573</v>
      </c>
      <c r="I16" s="10" t="str">
        <f t="shared" si="1"/>
        <v>TAK</v>
      </c>
      <c r="J16" s="11"/>
      <c r="K16" s="7">
        <f t="shared" si="2"/>
        <v>3400</v>
      </c>
      <c r="L16" s="12"/>
      <c r="M16" s="12"/>
      <c r="N16" s="12"/>
      <c r="O16" s="16"/>
      <c r="P16" s="16" t="str">
        <f ca="1">IF(o!F11="","","Kolumna J: "&amp;o!F11)</f>
        <v/>
      </c>
    </row>
    <row r="17" spans="2:16" x14ac:dyDescent="0.25">
      <c r="B17" s="7">
        <v>10</v>
      </c>
      <c r="C17" s="7" t="s">
        <v>34</v>
      </c>
      <c r="D17" s="7" t="s">
        <v>35</v>
      </c>
      <c r="E17" s="7">
        <v>3400</v>
      </c>
      <c r="F17" s="8">
        <v>27719</v>
      </c>
      <c r="G17" s="8">
        <v>34778</v>
      </c>
      <c r="H17" s="9">
        <f t="shared" si="0"/>
        <v>1.2546628666257802</v>
      </c>
      <c r="I17" s="10" t="str">
        <f t="shared" si="1"/>
        <v>TAK</v>
      </c>
      <c r="J17" s="11"/>
      <c r="K17" s="7">
        <f t="shared" si="2"/>
        <v>3400</v>
      </c>
      <c r="L17" s="12"/>
      <c r="M17" s="12"/>
      <c r="N17" s="12"/>
      <c r="O17" s="16"/>
      <c r="P17" s="16" t="str">
        <f ca="1">IF(o!F12="","","Kolumna J: "&amp;o!F12)</f>
        <v/>
      </c>
    </row>
    <row r="18" spans="2:16" x14ac:dyDescent="0.25">
      <c r="B18" s="7">
        <v>11</v>
      </c>
      <c r="C18" s="7" t="s">
        <v>36</v>
      </c>
      <c r="D18" s="7" t="s">
        <v>37</v>
      </c>
      <c r="E18" s="7">
        <v>3400</v>
      </c>
      <c r="F18" s="8">
        <v>37013</v>
      </c>
      <c r="G18" s="8">
        <v>43220</v>
      </c>
      <c r="H18" s="9">
        <f t="shared" si="0"/>
        <v>1.1676978358954961</v>
      </c>
      <c r="I18" s="10" t="str">
        <f t="shared" si="1"/>
        <v>TAK</v>
      </c>
      <c r="J18" s="11"/>
      <c r="K18" s="7">
        <f t="shared" si="2"/>
        <v>3400</v>
      </c>
      <c r="L18" s="12"/>
      <c r="M18" s="12"/>
      <c r="N18" s="12"/>
      <c r="O18" s="16"/>
      <c r="P18" s="16" t="str">
        <f ca="1">IF(o!F13="","","Kolumna J: "&amp;o!F13)</f>
        <v/>
      </c>
    </row>
    <row r="19" spans="2:16" x14ac:dyDescent="0.25">
      <c r="B19" s="7">
        <v>12</v>
      </c>
      <c r="C19" s="7" t="s">
        <v>38</v>
      </c>
      <c r="D19" s="7" t="s">
        <v>39</v>
      </c>
      <c r="E19" s="7">
        <v>3400</v>
      </c>
      <c r="F19" s="8">
        <v>39210</v>
      </c>
      <c r="G19" s="8">
        <v>22332</v>
      </c>
      <c r="H19" s="9">
        <f t="shared" si="0"/>
        <v>0.56954858454475898</v>
      </c>
      <c r="I19" s="10" t="str">
        <f t="shared" si="1"/>
        <v>NIE</v>
      </c>
      <c r="J19" s="11"/>
      <c r="K19" s="7">
        <f t="shared" si="2"/>
        <v>3400</v>
      </c>
      <c r="L19" s="12"/>
      <c r="M19" s="12"/>
      <c r="N19" s="12"/>
      <c r="O19" s="16"/>
      <c r="P19" s="16" t="str">
        <f ca="1">IF(o!F14="","","Kolumna J: "&amp;o!F14)</f>
        <v/>
      </c>
    </row>
    <row r="20" spans="2:16" x14ac:dyDescent="0.25">
      <c r="B20" s="7">
        <v>13</v>
      </c>
      <c r="C20" s="7" t="s">
        <v>40</v>
      </c>
      <c r="D20" s="7" t="s">
        <v>18</v>
      </c>
      <c r="E20" s="7">
        <v>3400</v>
      </c>
      <c r="F20" s="8">
        <v>34735</v>
      </c>
      <c r="G20" s="8">
        <v>52441</v>
      </c>
      <c r="H20" s="9">
        <f t="shared" si="0"/>
        <v>1.5097452137613359</v>
      </c>
      <c r="I20" s="10" t="str">
        <f t="shared" si="1"/>
        <v>TAK</v>
      </c>
      <c r="J20" s="11"/>
      <c r="K20" s="7">
        <f t="shared" si="2"/>
        <v>3400</v>
      </c>
      <c r="L20" s="12"/>
      <c r="M20" s="12"/>
      <c r="N20" s="12"/>
      <c r="O20" s="16"/>
      <c r="P20" s="16" t="str">
        <f ca="1">IF(o!F15="","","Kolumna J: "&amp;o!F15)</f>
        <v/>
      </c>
    </row>
    <row r="21" spans="2:16" x14ac:dyDescent="0.25">
      <c r="B21" s="7">
        <v>14</v>
      </c>
      <c r="C21" s="7" t="s">
        <v>41</v>
      </c>
      <c r="D21" s="7" t="s">
        <v>42</v>
      </c>
      <c r="E21" s="7">
        <v>3400</v>
      </c>
      <c r="F21" s="8">
        <v>33846</v>
      </c>
      <c r="G21" s="8">
        <v>34221</v>
      </c>
      <c r="H21" s="9">
        <f t="shared" si="0"/>
        <v>1.0110795958163445</v>
      </c>
      <c r="I21" s="10" t="str">
        <f t="shared" si="1"/>
        <v>TAK</v>
      </c>
      <c r="J21" s="11"/>
      <c r="K21" s="7">
        <f t="shared" si="2"/>
        <v>3400</v>
      </c>
      <c r="L21" s="12"/>
      <c r="M21" s="12"/>
      <c r="N21" s="12"/>
      <c r="O21" s="16"/>
      <c r="P21" s="16" t="str">
        <f ca="1">IF(o!F16="","","Kolumna J: "&amp;o!F16)</f>
        <v/>
      </c>
    </row>
    <row r="22" spans="2:16" x14ac:dyDescent="0.25">
      <c r="B22" s="7">
        <v>15</v>
      </c>
      <c r="C22" s="7" t="s">
        <v>43</v>
      </c>
      <c r="D22" s="7" t="s">
        <v>44</v>
      </c>
      <c r="E22" s="7">
        <v>3400</v>
      </c>
      <c r="F22" s="8">
        <v>41529</v>
      </c>
      <c r="G22" s="8">
        <v>12554</v>
      </c>
      <c r="H22" s="9">
        <f t="shared" si="0"/>
        <v>0.30229478195959453</v>
      </c>
      <c r="I22" s="10" t="str">
        <f t="shared" si="1"/>
        <v>NIE</v>
      </c>
      <c r="J22" s="11"/>
      <c r="K22" s="7">
        <f t="shared" si="2"/>
        <v>3400</v>
      </c>
      <c r="L22" s="12"/>
      <c r="M22" s="12"/>
      <c r="N22" s="12"/>
      <c r="O22" s="16"/>
      <c r="P22" s="16" t="str">
        <f ca="1">IF(o!F17="","","Kolumna J: "&amp;o!F17)</f>
        <v/>
      </c>
    </row>
    <row r="23" spans="2:16" x14ac:dyDescent="0.25">
      <c r="B23" s="7">
        <v>16</v>
      </c>
      <c r="C23" s="7" t="s">
        <v>45</v>
      </c>
      <c r="D23" s="7" t="s">
        <v>46</v>
      </c>
      <c r="E23" s="7">
        <v>3400</v>
      </c>
      <c r="F23" s="8">
        <v>29312</v>
      </c>
      <c r="G23" s="8">
        <v>33453</v>
      </c>
      <c r="H23" s="9">
        <f t="shared" si="0"/>
        <v>1.1412731986899562</v>
      </c>
      <c r="I23" s="10" t="str">
        <f t="shared" si="1"/>
        <v>TAK</v>
      </c>
      <c r="J23" s="11"/>
      <c r="K23" s="7">
        <f t="shared" si="2"/>
        <v>3400</v>
      </c>
      <c r="L23" s="12"/>
      <c r="M23" s="12"/>
      <c r="N23" s="12"/>
      <c r="O23" s="16"/>
      <c r="P23" s="16" t="str">
        <f ca="1">IF(o!F18="","","Kolumna J: "&amp;o!F18)</f>
        <v/>
      </c>
    </row>
    <row r="24" spans="2:16" x14ac:dyDescent="0.25">
      <c r="B24" s="7">
        <v>17</v>
      </c>
      <c r="C24" s="7" t="s">
        <v>36</v>
      </c>
      <c r="D24" s="7" t="s">
        <v>47</v>
      </c>
      <c r="E24" s="7">
        <v>3400</v>
      </c>
      <c r="F24" s="8">
        <v>42302</v>
      </c>
      <c r="G24" s="8">
        <v>39881</v>
      </c>
      <c r="H24" s="9">
        <f t="shared" si="0"/>
        <v>0.9427686634201693</v>
      </c>
      <c r="I24" s="10" t="str">
        <f t="shared" si="1"/>
        <v>NIE</v>
      </c>
      <c r="J24" s="11"/>
      <c r="K24" s="7">
        <f t="shared" si="2"/>
        <v>3400</v>
      </c>
      <c r="L24" s="12"/>
      <c r="M24" s="12"/>
      <c r="N24" s="12"/>
      <c r="O24" s="16"/>
      <c r="P24" s="16" t="str">
        <f ca="1">IF(o!F19="","","Kolumna J: "&amp;o!F19)</f>
        <v/>
      </c>
    </row>
    <row r="25" spans="2:16" x14ac:dyDescent="0.25">
      <c r="B25" s="7">
        <v>18</v>
      </c>
      <c r="C25" s="7" t="s">
        <v>28</v>
      </c>
      <c r="D25" s="7" t="s">
        <v>48</v>
      </c>
      <c r="E25" s="7">
        <v>3400</v>
      </c>
      <c r="F25" s="8">
        <v>39746</v>
      </c>
      <c r="G25" s="8">
        <v>37885</v>
      </c>
      <c r="H25" s="9">
        <f t="shared" si="0"/>
        <v>0.95317767825693156</v>
      </c>
      <c r="I25" s="10" t="str">
        <f t="shared" si="1"/>
        <v>NIE</v>
      </c>
      <c r="J25" s="11"/>
      <c r="K25" s="7">
        <f t="shared" si="2"/>
        <v>3400</v>
      </c>
      <c r="L25" s="12"/>
      <c r="M25" s="12"/>
      <c r="N25" s="12"/>
      <c r="O25" s="16"/>
      <c r="P25" s="16" t="str">
        <f ca="1">IF(o!F20="","","Kolumna J: "&amp;o!F20)</f>
        <v/>
      </c>
    </row>
    <row r="26" spans="2:16" x14ac:dyDescent="0.25">
      <c r="B26" s="7">
        <v>19</v>
      </c>
      <c r="C26" s="7" t="s">
        <v>34</v>
      </c>
      <c r="D26" s="7" t="s">
        <v>49</v>
      </c>
      <c r="E26" s="7">
        <v>3400</v>
      </c>
      <c r="F26" s="8">
        <v>25586</v>
      </c>
      <c r="G26" s="8">
        <v>32846</v>
      </c>
      <c r="H26" s="9">
        <f t="shared" si="0"/>
        <v>1.2837489251934653</v>
      </c>
      <c r="I26" s="10" t="str">
        <f t="shared" si="1"/>
        <v>TAK</v>
      </c>
      <c r="J26" s="11"/>
      <c r="K26" s="7">
        <f t="shared" si="2"/>
        <v>3400</v>
      </c>
      <c r="L26" s="12"/>
      <c r="M26" s="12"/>
      <c r="N26" s="12"/>
      <c r="O26" s="16"/>
      <c r="P26" s="16" t="str">
        <f ca="1">IF(o!F21="","","Kolumna J: "&amp;o!F21)</f>
        <v/>
      </c>
    </row>
    <row r="27" spans="2:16" x14ac:dyDescent="0.25">
      <c r="B27" s="7">
        <v>20</v>
      </c>
      <c r="C27" s="7" t="s">
        <v>30</v>
      </c>
      <c r="D27" s="7" t="s">
        <v>50</v>
      </c>
      <c r="E27" s="7">
        <v>3400</v>
      </c>
      <c r="F27" s="8">
        <v>29984</v>
      </c>
      <c r="G27" s="8">
        <v>33223</v>
      </c>
      <c r="H27" s="9">
        <f t="shared" si="0"/>
        <v>1.1080242796157951</v>
      </c>
      <c r="I27" s="10" t="str">
        <f t="shared" si="1"/>
        <v>TAK</v>
      </c>
      <c r="J27" s="11"/>
      <c r="K27" s="7">
        <f t="shared" si="2"/>
        <v>3400</v>
      </c>
      <c r="L27" s="12"/>
      <c r="M27" s="12"/>
      <c r="N27" s="12"/>
      <c r="O27" s="16"/>
      <c r="P27" s="16" t="str">
        <f ca="1">IF(o!F22="","","Kolumna J: "&amp;o!F22)</f>
        <v/>
      </c>
    </row>
    <row r="28" spans="2:16" x14ac:dyDescent="0.25">
      <c r="B28" s="7">
        <v>21</v>
      </c>
      <c r="C28" s="7" t="s">
        <v>43</v>
      </c>
      <c r="D28" s="7" t="s">
        <v>42</v>
      </c>
      <c r="E28" s="7">
        <v>3400</v>
      </c>
      <c r="F28" s="8">
        <v>29110</v>
      </c>
      <c r="G28" s="8">
        <v>41029</v>
      </c>
      <c r="H28" s="9">
        <f t="shared" si="0"/>
        <v>1.40944692545517</v>
      </c>
      <c r="I28" s="10" t="str">
        <f t="shared" si="1"/>
        <v>TAK</v>
      </c>
      <c r="J28" s="11"/>
      <c r="K28" s="7">
        <f t="shared" si="2"/>
        <v>3400</v>
      </c>
      <c r="L28" s="12"/>
      <c r="M28" s="12"/>
      <c r="N28" s="12"/>
      <c r="O28" s="16"/>
      <c r="P28" s="16" t="str">
        <f ca="1">IF(o!F23="","","Kolumna J: "&amp;o!F23)</f>
        <v/>
      </c>
    </row>
    <row r="29" spans="2:16" x14ac:dyDescent="0.25">
      <c r="B29" s="7">
        <v>22</v>
      </c>
      <c r="C29" s="7" t="s">
        <v>40</v>
      </c>
      <c r="D29" s="7" t="s">
        <v>51</v>
      </c>
      <c r="E29" s="7">
        <v>3400</v>
      </c>
      <c r="F29" s="8">
        <v>42776</v>
      </c>
      <c r="G29" s="8">
        <v>42918</v>
      </c>
      <c r="H29" s="9">
        <f t="shared" si="0"/>
        <v>1.0033196184776509</v>
      </c>
      <c r="I29" s="10" t="str">
        <f t="shared" si="1"/>
        <v>TAK</v>
      </c>
      <c r="J29" s="11"/>
      <c r="K29" s="7">
        <f t="shared" si="2"/>
        <v>3400</v>
      </c>
      <c r="L29" s="12"/>
      <c r="M29" s="12"/>
      <c r="N29" s="12"/>
      <c r="O29" s="16"/>
      <c r="P29" s="16" t="str">
        <f ca="1">IF(o!F24="","","Kolumna J: "&amp;o!F24)</f>
        <v/>
      </c>
    </row>
    <row r="30" spans="2:16" x14ac:dyDescent="0.25">
      <c r="B30" s="7">
        <v>23</v>
      </c>
      <c r="C30" s="7" t="s">
        <v>23</v>
      </c>
      <c r="D30" s="7" t="s">
        <v>52</v>
      </c>
      <c r="E30" s="7">
        <v>3400</v>
      </c>
      <c r="F30" s="8">
        <v>38935</v>
      </c>
      <c r="G30" s="8">
        <v>35612</v>
      </c>
      <c r="H30" s="9">
        <f t="shared" si="0"/>
        <v>0.91465262617182486</v>
      </c>
      <c r="I30" s="10" t="str">
        <f t="shared" si="1"/>
        <v>NIE</v>
      </c>
      <c r="J30" s="11"/>
      <c r="K30" s="7">
        <f t="shared" si="2"/>
        <v>3400</v>
      </c>
      <c r="L30" s="12"/>
      <c r="M30" s="12"/>
      <c r="N30" s="12"/>
      <c r="O30" s="16"/>
      <c r="P30" s="16" t="str">
        <f ca="1">IF(o!F25="","","Kolumna J: "&amp;o!F25)</f>
        <v/>
      </c>
    </row>
    <row r="31" spans="2:16" x14ac:dyDescent="0.25">
      <c r="B31" s="7">
        <v>24</v>
      </c>
      <c r="C31" s="7" t="s">
        <v>53</v>
      </c>
      <c r="D31" s="7" t="s">
        <v>54</v>
      </c>
      <c r="E31" s="7">
        <v>3400</v>
      </c>
      <c r="F31" s="8">
        <v>35921</v>
      </c>
      <c r="G31" s="8">
        <v>35423</v>
      </c>
      <c r="H31" s="9">
        <f t="shared" si="0"/>
        <v>0.98613624342306727</v>
      </c>
      <c r="I31" s="10" t="str">
        <f t="shared" si="1"/>
        <v>NIE</v>
      </c>
      <c r="J31" s="11"/>
      <c r="K31" s="7">
        <f t="shared" si="2"/>
        <v>3400</v>
      </c>
      <c r="L31" s="12"/>
      <c r="M31" s="12"/>
      <c r="N31" s="12"/>
      <c r="O31" s="16"/>
      <c r="P31" s="16" t="str">
        <f ca="1">IF(o!F26="","","Kolumna J: "&amp;o!F26)</f>
        <v/>
      </c>
    </row>
    <row r="32" spans="2:16" x14ac:dyDescent="0.25">
      <c r="B32" s="7">
        <v>25</v>
      </c>
      <c r="C32" s="7" t="s">
        <v>26</v>
      </c>
      <c r="D32" s="7" t="s">
        <v>55</v>
      </c>
      <c r="E32" s="7">
        <v>3400</v>
      </c>
      <c r="F32" s="8">
        <v>37530</v>
      </c>
      <c r="G32" s="8">
        <v>34776</v>
      </c>
      <c r="H32" s="9">
        <f t="shared" si="0"/>
        <v>0.92661870503597121</v>
      </c>
      <c r="I32" s="10" t="str">
        <f t="shared" si="1"/>
        <v>NIE</v>
      </c>
      <c r="J32" s="11"/>
      <c r="K32" s="7">
        <f t="shared" si="2"/>
        <v>3400</v>
      </c>
      <c r="L32" s="12"/>
      <c r="M32" s="12"/>
      <c r="N32" s="12"/>
      <c r="O32" s="16"/>
      <c r="P32" s="16" t="str">
        <f ca="1">IF(o!F27="","","Kolumna J: "&amp;o!F27)</f>
        <v/>
      </c>
    </row>
  </sheetData>
  <sheetProtection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M9:N13">
    <sortCondition ref="M9:M13"/>
  </sortState>
  <mergeCells count="1">
    <mergeCell ref="M7:N7"/>
  </mergeCells>
  <conditionalFormatting sqref="O8:O32">
    <cfRule type="containsText" dxfId="5" priority="3" operator="containsText" text="Kolumna I:">
      <formula>NOT(ISERROR(SEARCH("Kolumna I:",O8)))</formula>
    </cfRule>
  </conditionalFormatting>
  <conditionalFormatting sqref="P8:P32">
    <cfRule type="containsText" dxfId="4" priority="2" operator="containsText" text="Kolumna J:">
      <formula>NOT(ISERROR(SEARCH("Kolumna J:",P8)))</formula>
    </cfRule>
  </conditionalFormatting>
  <hyperlinks>
    <hyperlink ref="G1" r:id="rId1" xr:uid="{9F8867C4-B478-4A80-A81D-271114D632F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2E1F-B4ED-4685-9D01-0F17844F7588}">
  <sheetPr codeName="Arkusz3"/>
  <dimension ref="A1:H27"/>
  <sheetViews>
    <sheetView topLeftCell="B1" workbookViewId="0">
      <selection activeCell="E3" sqref="E3:E27"/>
    </sheetView>
  </sheetViews>
  <sheetFormatPr defaultRowHeight="15" x14ac:dyDescent="0.25"/>
  <cols>
    <col min="1" max="1" width="61" bestFit="1" customWidth="1"/>
    <col min="2" max="2" width="40.85546875" customWidth="1"/>
    <col min="3" max="3" width="35.28515625" customWidth="1"/>
    <col min="4" max="5" width="67.85546875" bestFit="1" customWidth="1"/>
  </cols>
  <sheetData>
    <row r="1" spans="1:8" s="5" customFormat="1" x14ac:dyDescent="0.25">
      <c r="A1" s="5" t="s">
        <v>5</v>
      </c>
      <c r="H1" s="5" t="s">
        <v>6</v>
      </c>
    </row>
    <row r="2" spans="1:8" x14ac:dyDescent="0.25">
      <c r="F2" t="str">
        <f>IF('INDEKS i PODAJ.POZYCJĘ'!M9=120%,"Złe sortowanie","")</f>
        <v/>
      </c>
    </row>
    <row r="3" spans="1:8" x14ac:dyDescent="0.25">
      <c r="A3" t="str">
        <f ca="1">IF('INDEKS i PODAJ.POZYCJĘ'!$I8="","",_xlfn.FORMULATEXT('INDEKS i PODAJ.POZYCJĘ'!$I8))</f>
        <v>=JEŻELI(H8&gt;=100%;"TAK";"NIE")</v>
      </c>
      <c r="B3" t="str">
        <f>{"=JEŻELI(H8&gt;=100%;""TAK"";""NIE"")"}</f>
        <v>=JEŻELI(H8&gt;=100%;"TAK";"NIE")</v>
      </c>
      <c r="C3" t="str">
        <f t="shared" ref="C3:C27" ca="1" si="0">IFERROR(IF(A3="","",IF(A3=B3,"",$H$1)),$H$1)</f>
        <v/>
      </c>
      <c r="D3" t="str">
        <f ca="1">IF('INDEKS i PODAJ.POZYCJĘ'!$J8="","",_xlfn.FORMULATEXT('INDEKS i PODAJ.POZYCJĘ'!$J8))</f>
        <v/>
      </c>
      <c r="E3" t="s">
        <v>60</v>
      </c>
      <c r="F3" t="str">
        <f t="shared" ref="F3:F14" ca="1" si="1">IFERROR(IF(D3="","",IF(D3=E3,"",$H$1)),$H$1)</f>
        <v/>
      </c>
    </row>
    <row r="4" spans="1:8" x14ac:dyDescent="0.25">
      <c r="A4" t="str">
        <f ca="1">IF('INDEKS i PODAJ.POZYCJĘ'!$I9="","",_xlfn.FORMULATEXT('INDEKS i PODAJ.POZYCJĘ'!$I9))</f>
        <v>=JEŻELI(H9&gt;=100%;"TAK";"NIE")</v>
      </c>
      <c r="B4" t="str">
        <f>{"=JEŻELI(H9&gt;=100%;""TAK"";""NIE"")"}</f>
        <v>=JEŻELI(H9&gt;=100%;"TAK";"NIE")</v>
      </c>
      <c r="C4" t="str">
        <f t="shared" ca="1" si="0"/>
        <v/>
      </c>
      <c r="D4" t="str">
        <f ca="1">IF('INDEKS i PODAJ.POZYCJĘ'!$J9="","",_xlfn.FORMULATEXT('INDEKS i PODAJ.POZYCJĘ'!$J9))</f>
        <v/>
      </c>
      <c r="E4" t="s">
        <v>61</v>
      </c>
      <c r="F4" t="str">
        <f t="shared" ca="1" si="1"/>
        <v/>
      </c>
    </row>
    <row r="5" spans="1:8" x14ac:dyDescent="0.25">
      <c r="A5" t="str">
        <f ca="1">IF('INDEKS i PODAJ.POZYCJĘ'!$I10="","",_xlfn.FORMULATEXT('INDEKS i PODAJ.POZYCJĘ'!$I10))</f>
        <v>=JEŻELI(H10&gt;=100%;"TAK";"NIE")</v>
      </c>
      <c r="B5" t="str">
        <f>{"=JEŻELI(H10&gt;=100%;""TAK"";""NIE"")"}</f>
        <v>=JEŻELI(H10&gt;=100%;"TAK";"NIE")</v>
      </c>
      <c r="C5" t="str">
        <f t="shared" ca="1" si="0"/>
        <v/>
      </c>
      <c r="D5" t="str">
        <f ca="1">IF('INDEKS i PODAJ.POZYCJĘ'!$J10="","",_xlfn.FORMULATEXT('INDEKS i PODAJ.POZYCJĘ'!$J10))</f>
        <v/>
      </c>
      <c r="E5" t="s">
        <v>62</v>
      </c>
      <c r="F5" t="str">
        <f t="shared" ca="1" si="1"/>
        <v/>
      </c>
    </row>
    <row r="6" spans="1:8" x14ac:dyDescent="0.25">
      <c r="A6" t="str">
        <f ca="1">IF('INDEKS i PODAJ.POZYCJĘ'!$I11="","",_xlfn.FORMULATEXT('INDEKS i PODAJ.POZYCJĘ'!$I11))</f>
        <v>=JEŻELI(H11&gt;=100%;"TAK";"NIE")</v>
      </c>
      <c r="B6" t="str">
        <f>{"=JEŻELI(H11&gt;=100%;""TAK"";""NIE"")"}</f>
        <v>=JEŻELI(H11&gt;=100%;"TAK";"NIE")</v>
      </c>
      <c r="C6" t="str">
        <f t="shared" ca="1" si="0"/>
        <v/>
      </c>
      <c r="D6" t="str">
        <f ca="1">IF('INDEKS i PODAJ.POZYCJĘ'!$J11="","",_xlfn.FORMULATEXT('INDEKS i PODAJ.POZYCJĘ'!$J11))</f>
        <v/>
      </c>
      <c r="E6" t="s">
        <v>63</v>
      </c>
      <c r="F6" t="str">
        <f t="shared" ca="1" si="1"/>
        <v/>
      </c>
    </row>
    <row r="7" spans="1:8" x14ac:dyDescent="0.25">
      <c r="A7" t="str">
        <f ca="1">IF('INDEKS i PODAJ.POZYCJĘ'!$I12="","",_xlfn.FORMULATEXT('INDEKS i PODAJ.POZYCJĘ'!$I12))</f>
        <v>=JEŻELI(H12&gt;=100%;"TAK";"NIE")</v>
      </c>
      <c r="B7" t="str">
        <f>{"=JEŻELI(H12&gt;=100%;""TAK"";""NIE"")"}</f>
        <v>=JEŻELI(H12&gt;=100%;"TAK";"NIE")</v>
      </c>
      <c r="C7" t="str">
        <f t="shared" ca="1" si="0"/>
        <v/>
      </c>
      <c r="D7" t="str">
        <f ca="1">IF('INDEKS i PODAJ.POZYCJĘ'!$J12="","",_xlfn.FORMULATEXT('INDEKS i PODAJ.POZYCJĘ'!$J12))</f>
        <v/>
      </c>
      <c r="E7" t="s">
        <v>64</v>
      </c>
      <c r="F7" t="str">
        <f t="shared" ca="1" si="1"/>
        <v/>
      </c>
    </row>
    <row r="8" spans="1:8" x14ac:dyDescent="0.25">
      <c r="A8" t="str">
        <f ca="1">IF('INDEKS i PODAJ.POZYCJĘ'!$I13="","",_xlfn.FORMULATEXT('INDEKS i PODAJ.POZYCJĘ'!$I13))</f>
        <v>=JEŻELI(H13&gt;=100%;"TAK";"NIE")</v>
      </c>
      <c r="B8" t="str">
        <f>{"=JEŻELI(H13&gt;=100%;""TAK"";""NIE"")"}</f>
        <v>=JEŻELI(H13&gt;=100%;"TAK";"NIE")</v>
      </c>
      <c r="C8" t="str">
        <f t="shared" ca="1" si="0"/>
        <v/>
      </c>
      <c r="D8" t="str">
        <f ca="1">IF('INDEKS i PODAJ.POZYCJĘ'!$J13="","",_xlfn.FORMULATEXT('INDEKS i PODAJ.POZYCJĘ'!$J13))</f>
        <v/>
      </c>
      <c r="E8" t="s">
        <v>65</v>
      </c>
      <c r="F8" t="str">
        <f t="shared" ca="1" si="1"/>
        <v/>
      </c>
    </row>
    <row r="9" spans="1:8" x14ac:dyDescent="0.25">
      <c r="A9" t="str">
        <f ca="1">IF('INDEKS i PODAJ.POZYCJĘ'!$I14="","",_xlfn.FORMULATEXT('INDEKS i PODAJ.POZYCJĘ'!$I14))</f>
        <v>=JEŻELI(H14&gt;=100%;"TAK";"NIE")</v>
      </c>
      <c r="B9" t="str">
        <f>{"=JEŻELI(H14&gt;=100%;""TAK"";""NIE"")"}</f>
        <v>=JEŻELI(H14&gt;=100%;"TAK";"NIE")</v>
      </c>
      <c r="C9" t="str">
        <f t="shared" ca="1" si="0"/>
        <v/>
      </c>
      <c r="D9" t="str">
        <f ca="1">IF('INDEKS i PODAJ.POZYCJĘ'!$J14="","",_xlfn.FORMULATEXT('INDEKS i PODAJ.POZYCJĘ'!$J14))</f>
        <v/>
      </c>
      <c r="E9" t="s">
        <v>66</v>
      </c>
      <c r="F9" t="str">
        <f t="shared" ca="1" si="1"/>
        <v/>
      </c>
    </row>
    <row r="10" spans="1:8" x14ac:dyDescent="0.25">
      <c r="A10" t="str">
        <f ca="1">IF('INDEKS i PODAJ.POZYCJĘ'!$I15="","",_xlfn.FORMULATEXT('INDEKS i PODAJ.POZYCJĘ'!$I15))</f>
        <v>=JEŻELI(H15&gt;=100%;"TAK";"NIE")</v>
      </c>
      <c r="B10" t="str">
        <f>{"=JEŻELI(H15&gt;=100%;""TAK"";""NIE"")"}</f>
        <v>=JEŻELI(H15&gt;=100%;"TAK";"NIE")</v>
      </c>
      <c r="C10" t="str">
        <f t="shared" ca="1" si="0"/>
        <v/>
      </c>
      <c r="D10" t="str">
        <f ca="1">IF('INDEKS i PODAJ.POZYCJĘ'!$J15="","",_xlfn.FORMULATEXT('INDEKS i PODAJ.POZYCJĘ'!$J15))</f>
        <v/>
      </c>
      <c r="E10" t="s">
        <v>67</v>
      </c>
      <c r="F10" t="str">
        <f t="shared" ca="1" si="1"/>
        <v/>
      </c>
    </row>
    <row r="11" spans="1:8" x14ac:dyDescent="0.25">
      <c r="A11" t="str">
        <f ca="1">IF('INDEKS i PODAJ.POZYCJĘ'!$I16="","",_xlfn.FORMULATEXT('INDEKS i PODAJ.POZYCJĘ'!$I16))</f>
        <v>=JEŻELI(H16&gt;=100%;"TAK";"NIE")</v>
      </c>
      <c r="B11" t="str">
        <f>{"=JEŻELI(H16&gt;=100%;""TAK"";""NIE"")"}</f>
        <v>=JEŻELI(H16&gt;=100%;"TAK";"NIE")</v>
      </c>
      <c r="C11" t="str">
        <f t="shared" ca="1" si="0"/>
        <v/>
      </c>
      <c r="D11" t="str">
        <f ca="1">IF('INDEKS i PODAJ.POZYCJĘ'!$J16="","",_xlfn.FORMULATEXT('INDEKS i PODAJ.POZYCJĘ'!$J16))</f>
        <v/>
      </c>
      <c r="E11" t="s">
        <v>68</v>
      </c>
      <c r="F11" t="str">
        <f t="shared" ca="1" si="1"/>
        <v/>
      </c>
    </row>
    <row r="12" spans="1:8" x14ac:dyDescent="0.25">
      <c r="A12" t="str">
        <f ca="1">IF('INDEKS i PODAJ.POZYCJĘ'!$I17="","",_xlfn.FORMULATEXT('INDEKS i PODAJ.POZYCJĘ'!$I17))</f>
        <v>=JEŻELI(H17&gt;=100%;"TAK";"NIE")</v>
      </c>
      <c r="B12" t="str">
        <f>{"=JEŻELI(H17&gt;=100%;""TAK"";""NIE"")"}</f>
        <v>=JEŻELI(H17&gt;=100%;"TAK";"NIE")</v>
      </c>
      <c r="C12" t="str">
        <f t="shared" ca="1" si="0"/>
        <v/>
      </c>
      <c r="D12" t="str">
        <f ca="1">IF('INDEKS i PODAJ.POZYCJĘ'!$J17="","",_xlfn.FORMULATEXT('INDEKS i PODAJ.POZYCJĘ'!$J17))</f>
        <v/>
      </c>
      <c r="E12" t="s">
        <v>69</v>
      </c>
      <c r="F12" t="str">
        <f t="shared" ca="1" si="1"/>
        <v/>
      </c>
    </row>
    <row r="13" spans="1:8" x14ac:dyDescent="0.25">
      <c r="A13" t="str">
        <f ca="1">IF('INDEKS i PODAJ.POZYCJĘ'!$I18="","",_xlfn.FORMULATEXT('INDEKS i PODAJ.POZYCJĘ'!$I18))</f>
        <v>=JEŻELI(H18&gt;=100%;"TAK";"NIE")</v>
      </c>
      <c r="B13" t="str">
        <f>{"=JEŻELI(H18&gt;=100%;""TAK"";""NIE"")"}</f>
        <v>=JEŻELI(H18&gt;=100%;"TAK";"NIE")</v>
      </c>
      <c r="C13" t="str">
        <f t="shared" ca="1" si="0"/>
        <v/>
      </c>
      <c r="D13" t="str">
        <f ca="1">IF('INDEKS i PODAJ.POZYCJĘ'!$J18="","",_xlfn.FORMULATEXT('INDEKS i PODAJ.POZYCJĘ'!$J18))</f>
        <v/>
      </c>
      <c r="E13" t="s">
        <v>70</v>
      </c>
      <c r="F13" t="str">
        <f t="shared" ca="1" si="1"/>
        <v/>
      </c>
    </row>
    <row r="14" spans="1:8" x14ac:dyDescent="0.25">
      <c r="A14" t="str">
        <f ca="1">IF('INDEKS i PODAJ.POZYCJĘ'!$I19="","",_xlfn.FORMULATEXT('INDEKS i PODAJ.POZYCJĘ'!$I19))</f>
        <v>=JEŻELI(H19&gt;=100%;"TAK";"NIE")</v>
      </c>
      <c r="B14" t="str">
        <f>{"=JEŻELI(H19&gt;=100%;""TAK"";""NIE"")"}</f>
        <v>=JEŻELI(H19&gt;=100%;"TAK";"NIE")</v>
      </c>
      <c r="C14" t="str">
        <f t="shared" ca="1" si="0"/>
        <v/>
      </c>
      <c r="D14" t="str">
        <f ca="1">IF('INDEKS i PODAJ.POZYCJĘ'!$J19="","",_xlfn.FORMULATEXT('INDEKS i PODAJ.POZYCJĘ'!$J19))</f>
        <v/>
      </c>
      <c r="E14" t="s">
        <v>71</v>
      </c>
      <c r="F14" t="str">
        <f t="shared" ca="1" si="1"/>
        <v/>
      </c>
    </row>
    <row r="15" spans="1:8" x14ac:dyDescent="0.25">
      <c r="A15" t="str">
        <f ca="1">IF('INDEKS i PODAJ.POZYCJĘ'!$I20="","",_xlfn.FORMULATEXT('INDEKS i PODAJ.POZYCJĘ'!$I20))</f>
        <v>=JEŻELI(H20&gt;=100%;"TAK";"NIE")</v>
      </c>
      <c r="B15" t="str">
        <f>{"=JEŻELI(H20&gt;=100%;""TAK"";""NIE"")"}</f>
        <v>=JEŻELI(H20&gt;=100%;"TAK";"NIE")</v>
      </c>
      <c r="C15" t="str">
        <f ca="1">IFERROR(IF(A15="","",IF(A15=B15,"",$H$1)),$H$1)</f>
        <v/>
      </c>
      <c r="D15" t="str">
        <f ca="1">IF('INDEKS i PODAJ.POZYCJĘ'!$J20="","",_xlfn.FORMULATEXT('INDEKS i PODAJ.POZYCJĘ'!$J20))</f>
        <v/>
      </c>
      <c r="E15" t="s">
        <v>72</v>
      </c>
      <c r="F15" t="str">
        <f ca="1">IFERROR(IF(D15="","",IF(D15=E15,"",$H$1)),$H$1)</f>
        <v/>
      </c>
    </row>
    <row r="16" spans="1:8" x14ac:dyDescent="0.25">
      <c r="A16" t="str">
        <f ca="1">IF('INDEKS i PODAJ.POZYCJĘ'!$I21="","",_xlfn.FORMULATEXT('INDEKS i PODAJ.POZYCJĘ'!$I21))</f>
        <v>=JEŻELI(H21&gt;=100%;"TAK";"NIE")</v>
      </c>
      <c r="B16" t="str">
        <f>{"=JEŻELI(H21&gt;=100%;""TAK"";""NIE"")"}</f>
        <v>=JEŻELI(H21&gt;=100%;"TAK";"NIE")</v>
      </c>
      <c r="C16" t="str">
        <f t="shared" ca="1" si="0"/>
        <v/>
      </c>
      <c r="D16" t="str">
        <f ca="1">IF('INDEKS i PODAJ.POZYCJĘ'!$J21="","",_xlfn.FORMULATEXT('INDEKS i PODAJ.POZYCJĘ'!$J21))</f>
        <v/>
      </c>
      <c r="E16" t="s">
        <v>73</v>
      </c>
      <c r="F16" t="str">
        <f t="shared" ref="F16:F27" ca="1" si="2">IFERROR(IF(D16="","",IF(D16=E16,"",$H$1)),$H$1)</f>
        <v/>
      </c>
    </row>
    <row r="17" spans="1:6" x14ac:dyDescent="0.25">
      <c r="A17" t="str">
        <f ca="1">IF('INDEKS i PODAJ.POZYCJĘ'!$I22="","",_xlfn.FORMULATEXT('INDEKS i PODAJ.POZYCJĘ'!$I22))</f>
        <v>=JEŻELI(H22&gt;=100%;"TAK";"NIE")</v>
      </c>
      <c r="B17" t="str">
        <f>{"=JEŻELI(H22&gt;=100%;""TAK"";""NIE"")"}</f>
        <v>=JEŻELI(H22&gt;=100%;"TAK";"NIE")</v>
      </c>
      <c r="C17" t="str">
        <f t="shared" ca="1" si="0"/>
        <v/>
      </c>
      <c r="D17" t="str">
        <f ca="1">IF('INDEKS i PODAJ.POZYCJĘ'!$J22="","",_xlfn.FORMULATEXT('INDEKS i PODAJ.POZYCJĘ'!$J22))</f>
        <v/>
      </c>
      <c r="E17" t="s">
        <v>74</v>
      </c>
      <c r="F17" t="str">
        <f t="shared" ca="1" si="2"/>
        <v/>
      </c>
    </row>
    <row r="18" spans="1:6" x14ac:dyDescent="0.25">
      <c r="A18" t="str">
        <f ca="1">IF('INDEKS i PODAJ.POZYCJĘ'!$I23="","",_xlfn.FORMULATEXT('INDEKS i PODAJ.POZYCJĘ'!$I23))</f>
        <v>=JEŻELI(H23&gt;=100%;"TAK";"NIE")</v>
      </c>
      <c r="B18" t="str">
        <f>{"=JEŻELI(H23&gt;=100%;""TAK"";""NIE"")"}</f>
        <v>=JEŻELI(H23&gt;=100%;"TAK";"NIE")</v>
      </c>
      <c r="C18" t="str">
        <f t="shared" ca="1" si="0"/>
        <v/>
      </c>
      <c r="D18" t="str">
        <f ca="1">IF('INDEKS i PODAJ.POZYCJĘ'!$J23="","",_xlfn.FORMULATEXT('INDEKS i PODAJ.POZYCJĘ'!$J23))</f>
        <v/>
      </c>
      <c r="E18" t="s">
        <v>75</v>
      </c>
      <c r="F18" t="str">
        <f t="shared" ca="1" si="2"/>
        <v/>
      </c>
    </row>
    <row r="19" spans="1:6" x14ac:dyDescent="0.25">
      <c r="A19" t="str">
        <f ca="1">IF('INDEKS i PODAJ.POZYCJĘ'!$I24="","",_xlfn.FORMULATEXT('INDEKS i PODAJ.POZYCJĘ'!$I24))</f>
        <v>=JEŻELI(H24&gt;=100%;"TAK";"NIE")</v>
      </c>
      <c r="B19" t="str">
        <f>{"=JEŻELI(H24&gt;=100%;""TAK"";""NIE"")"}</f>
        <v>=JEŻELI(H24&gt;=100%;"TAK";"NIE")</v>
      </c>
      <c r="C19" t="str">
        <f t="shared" ca="1" si="0"/>
        <v/>
      </c>
      <c r="D19" t="str">
        <f ca="1">IF('INDEKS i PODAJ.POZYCJĘ'!$J24="","",_xlfn.FORMULATEXT('INDEKS i PODAJ.POZYCJĘ'!$J24))</f>
        <v/>
      </c>
      <c r="E19" t="s">
        <v>76</v>
      </c>
      <c r="F19" t="str">
        <f t="shared" ca="1" si="2"/>
        <v/>
      </c>
    </row>
    <row r="20" spans="1:6" x14ac:dyDescent="0.25">
      <c r="A20" t="str">
        <f ca="1">IF('INDEKS i PODAJ.POZYCJĘ'!$I25="","",_xlfn.FORMULATEXT('INDEKS i PODAJ.POZYCJĘ'!$I25))</f>
        <v>=JEŻELI(H25&gt;=100%;"TAK";"NIE")</v>
      </c>
      <c r="B20" t="str">
        <f>{"=JEŻELI(H25&gt;=100%;""TAK"";""NIE"")"}</f>
        <v>=JEŻELI(H25&gt;=100%;"TAK";"NIE")</v>
      </c>
      <c r="C20" t="str">
        <f t="shared" ca="1" si="0"/>
        <v/>
      </c>
      <c r="D20" t="str">
        <f ca="1">IF('INDEKS i PODAJ.POZYCJĘ'!$J25="","",_xlfn.FORMULATEXT('INDEKS i PODAJ.POZYCJĘ'!$J25))</f>
        <v/>
      </c>
      <c r="E20" t="s">
        <v>77</v>
      </c>
      <c r="F20" t="str">
        <f t="shared" ca="1" si="2"/>
        <v/>
      </c>
    </row>
    <row r="21" spans="1:6" x14ac:dyDescent="0.25">
      <c r="A21" t="str">
        <f ca="1">IF('INDEKS i PODAJ.POZYCJĘ'!$I26="","",_xlfn.FORMULATEXT('INDEKS i PODAJ.POZYCJĘ'!$I26))</f>
        <v>=JEŻELI(H26&gt;=100%;"TAK";"NIE")</v>
      </c>
      <c r="B21" t="str">
        <f>{"=JEŻELI(H26&gt;=100%;""TAK"";""NIE"")"}</f>
        <v>=JEŻELI(H26&gt;=100%;"TAK";"NIE")</v>
      </c>
      <c r="C21" t="str">
        <f t="shared" ca="1" si="0"/>
        <v/>
      </c>
      <c r="D21" t="str">
        <f ca="1">IF('INDEKS i PODAJ.POZYCJĘ'!$J26="","",_xlfn.FORMULATEXT('INDEKS i PODAJ.POZYCJĘ'!$J26))</f>
        <v/>
      </c>
      <c r="E21" t="s">
        <v>78</v>
      </c>
      <c r="F21" t="str">
        <f t="shared" ca="1" si="2"/>
        <v/>
      </c>
    </row>
    <row r="22" spans="1:6" x14ac:dyDescent="0.25">
      <c r="A22" t="str">
        <f ca="1">IF('INDEKS i PODAJ.POZYCJĘ'!$I27="","",_xlfn.FORMULATEXT('INDEKS i PODAJ.POZYCJĘ'!$I27))</f>
        <v>=JEŻELI(H27&gt;=100%;"TAK";"NIE")</v>
      </c>
      <c r="B22" t="str">
        <f>{"=JEŻELI(H27&gt;=100%;""TAK"";""NIE"")"}</f>
        <v>=JEŻELI(H27&gt;=100%;"TAK";"NIE")</v>
      </c>
      <c r="C22" t="str">
        <f t="shared" ca="1" si="0"/>
        <v/>
      </c>
      <c r="D22" t="str">
        <f ca="1">IF('INDEKS i PODAJ.POZYCJĘ'!$J27="","",_xlfn.FORMULATEXT('INDEKS i PODAJ.POZYCJĘ'!$J27))</f>
        <v/>
      </c>
      <c r="E22" t="s">
        <v>79</v>
      </c>
      <c r="F22" t="str">
        <f t="shared" ca="1" si="2"/>
        <v/>
      </c>
    </row>
    <row r="23" spans="1:6" x14ac:dyDescent="0.25">
      <c r="A23" t="str">
        <f ca="1">IF('INDEKS i PODAJ.POZYCJĘ'!$I28="","",_xlfn.FORMULATEXT('INDEKS i PODAJ.POZYCJĘ'!$I28))</f>
        <v>=JEŻELI(H28&gt;=100%;"TAK";"NIE")</v>
      </c>
      <c r="B23" t="str">
        <f>{"=JEŻELI(H28&gt;=100%;""TAK"";""NIE"")"}</f>
        <v>=JEŻELI(H28&gt;=100%;"TAK";"NIE")</v>
      </c>
      <c r="C23" t="str">
        <f t="shared" ca="1" si="0"/>
        <v/>
      </c>
      <c r="D23" t="str">
        <f ca="1">IF('INDEKS i PODAJ.POZYCJĘ'!$J28="","",_xlfn.FORMULATEXT('INDEKS i PODAJ.POZYCJĘ'!$J28))</f>
        <v/>
      </c>
      <c r="E23" t="s">
        <v>80</v>
      </c>
      <c r="F23" t="str">
        <f t="shared" ca="1" si="2"/>
        <v/>
      </c>
    </row>
    <row r="24" spans="1:6" x14ac:dyDescent="0.25">
      <c r="A24" t="str">
        <f ca="1">IF('INDEKS i PODAJ.POZYCJĘ'!$I29="","",_xlfn.FORMULATEXT('INDEKS i PODAJ.POZYCJĘ'!$I29))</f>
        <v>=JEŻELI(H29&gt;=100%;"TAK";"NIE")</v>
      </c>
      <c r="B24" t="str">
        <f>{"=JEŻELI(H29&gt;=100%;""TAK"";""NIE"")"}</f>
        <v>=JEŻELI(H29&gt;=100%;"TAK";"NIE")</v>
      </c>
      <c r="C24" t="str">
        <f t="shared" ca="1" si="0"/>
        <v/>
      </c>
      <c r="D24" t="str">
        <f ca="1">IF('INDEKS i PODAJ.POZYCJĘ'!$J29="","",_xlfn.FORMULATEXT('INDEKS i PODAJ.POZYCJĘ'!$J29))</f>
        <v/>
      </c>
      <c r="E24" t="s">
        <v>81</v>
      </c>
      <c r="F24" t="str">
        <f t="shared" ca="1" si="2"/>
        <v/>
      </c>
    </row>
    <row r="25" spans="1:6" x14ac:dyDescent="0.25">
      <c r="A25" t="str">
        <f ca="1">IF('INDEKS i PODAJ.POZYCJĘ'!$I30="","",_xlfn.FORMULATEXT('INDEKS i PODAJ.POZYCJĘ'!$I30))</f>
        <v>=JEŻELI(H30&gt;=100%;"TAK";"NIE")</v>
      </c>
      <c r="B25" t="str">
        <f>{"=JEŻELI(H30&gt;=100%;""TAK"";""NIE"")"}</f>
        <v>=JEŻELI(H30&gt;=100%;"TAK";"NIE")</v>
      </c>
      <c r="C25" t="str">
        <f t="shared" ca="1" si="0"/>
        <v/>
      </c>
      <c r="D25" t="str">
        <f ca="1">IF('INDEKS i PODAJ.POZYCJĘ'!$J30="","",_xlfn.FORMULATEXT('INDEKS i PODAJ.POZYCJĘ'!$J30))</f>
        <v/>
      </c>
      <c r="E25" t="s">
        <v>82</v>
      </c>
      <c r="F25" t="str">
        <f t="shared" ca="1" si="2"/>
        <v/>
      </c>
    </row>
    <row r="26" spans="1:6" x14ac:dyDescent="0.25">
      <c r="A26" t="str">
        <f ca="1">IF('INDEKS i PODAJ.POZYCJĘ'!$I31="","",_xlfn.FORMULATEXT('INDEKS i PODAJ.POZYCJĘ'!$I31))</f>
        <v>=JEŻELI(H31&gt;=100%;"TAK";"NIE")</v>
      </c>
      <c r="B26" t="str">
        <f>{"=JEŻELI(H31&gt;=100%;""TAK"";""NIE"")"}</f>
        <v>=JEŻELI(H31&gt;=100%;"TAK";"NIE")</v>
      </c>
      <c r="C26" t="str">
        <f t="shared" ca="1" si="0"/>
        <v/>
      </c>
      <c r="D26" t="str">
        <f ca="1">IF('INDEKS i PODAJ.POZYCJĘ'!$J31="","",_xlfn.FORMULATEXT('INDEKS i PODAJ.POZYCJĘ'!$J31))</f>
        <v/>
      </c>
      <c r="E26" t="s">
        <v>83</v>
      </c>
      <c r="F26" t="str">
        <f t="shared" ca="1" si="2"/>
        <v/>
      </c>
    </row>
    <row r="27" spans="1:6" x14ac:dyDescent="0.25">
      <c r="A27" t="str">
        <f ca="1">IF('INDEKS i PODAJ.POZYCJĘ'!$I32="","",_xlfn.FORMULATEXT('INDEKS i PODAJ.POZYCJĘ'!$I32))</f>
        <v>=JEŻELI(H32&gt;=100%;"TAK";"NIE")</v>
      </c>
      <c r="B27" t="str">
        <f>{"=JEŻELI(H32&gt;=100%;""TAK"";""NIE"")"}</f>
        <v>=JEŻELI(H32&gt;=100%;"TAK";"NIE")</v>
      </c>
      <c r="C27" t="str">
        <f t="shared" ca="1" si="0"/>
        <v/>
      </c>
      <c r="D27" t="str">
        <f ca="1">IF('INDEKS i PODAJ.POZYCJĘ'!$J32="","",_xlfn.FORMULATEXT('INDEKS i PODAJ.POZYCJĘ'!$J32))</f>
        <v/>
      </c>
      <c r="E27" t="s">
        <v>84</v>
      </c>
      <c r="F27" t="str">
        <f t="shared" ca="1" si="2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INDEKS i PODAJ.POZYCJĘ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Popadeńczuk</dc:creator>
  <cp:lastModifiedBy>Dariusz Popadeńczuk</cp:lastModifiedBy>
  <dcterms:created xsi:type="dcterms:W3CDTF">2019-06-22T15:24:07Z</dcterms:created>
  <dcterms:modified xsi:type="dcterms:W3CDTF">2019-07-31T07:26:22Z</dcterms:modified>
</cp:coreProperties>
</file>